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570" windowWidth="24315" windowHeight="11760"/>
  </bookViews>
  <sheets>
    <sheet name="Sheet1" sheetId="1" r:id="rId1"/>
    <sheet name="Sheet2" sheetId="2" r:id="rId2"/>
    <sheet name="Sheet3" sheetId="3" r:id="rId3"/>
  </sheets>
  <externalReferences>
    <externalReference r:id="rId4"/>
  </externalReferences>
  <calcPr calcId="145621"/>
</workbook>
</file>

<file path=xl/calcChain.xml><?xml version="1.0" encoding="utf-8"?>
<calcChain xmlns="http://schemas.openxmlformats.org/spreadsheetml/2006/main">
  <c r="F8" i="1" l="1"/>
  <c r="E8" i="1"/>
  <c r="F7" i="1"/>
  <c r="E7" i="1"/>
  <c r="F6" i="1"/>
  <c r="E6" i="1"/>
  <c r="F5" i="1"/>
  <c r="E5" i="1"/>
  <c r="F4" i="1"/>
  <c r="E4" i="1"/>
  <c r="F3" i="1"/>
  <c r="E3" i="1"/>
  <c r="F2" i="1"/>
  <c r="E2" i="1"/>
</calcChain>
</file>

<file path=xl/sharedStrings.xml><?xml version="1.0" encoding="utf-8"?>
<sst xmlns="http://schemas.openxmlformats.org/spreadsheetml/2006/main" count="14" uniqueCount="14">
  <si>
    <t>Mundy 1981</t>
  </si>
  <si>
    <t>Temperature (K)</t>
  </si>
  <si>
    <t>D (m^2/sec)</t>
  </si>
  <si>
    <t>D(m2/s)</t>
  </si>
  <si>
    <t>1/T*10^4</t>
  </si>
  <si>
    <t>ln D</t>
  </si>
  <si>
    <t>error</t>
  </si>
  <si>
    <r>
      <t>1.0 ± 0.3 x 10</t>
    </r>
    <r>
      <rPr>
        <vertAlign val="superscript"/>
        <sz val="11"/>
        <color theme="1"/>
        <rFont val="Calibri"/>
        <family val="2"/>
        <scheme val="minor"/>
      </rPr>
      <t>⁻16</t>
    </r>
  </si>
  <si>
    <r>
      <t>2.7 ± 0.9 x 10</t>
    </r>
    <r>
      <rPr>
        <vertAlign val="superscript"/>
        <sz val="11"/>
        <color theme="1"/>
        <rFont val="Calibri"/>
        <family val="2"/>
        <scheme val="minor"/>
      </rPr>
      <t>⁻17</t>
    </r>
  </si>
  <si>
    <r>
      <t>3.8 ± 0.3 x 10</t>
    </r>
    <r>
      <rPr>
        <vertAlign val="superscript"/>
        <sz val="11"/>
        <color theme="1"/>
        <rFont val="Calibri"/>
        <family val="2"/>
        <scheme val="minor"/>
      </rPr>
      <t>⁻18</t>
    </r>
  </si>
  <si>
    <r>
      <t>2.3 ± 0.7 x 10</t>
    </r>
    <r>
      <rPr>
        <vertAlign val="superscript"/>
        <sz val="11"/>
        <color theme="1"/>
        <rFont val="Calibri"/>
        <family val="2"/>
        <scheme val="minor"/>
      </rPr>
      <t>⁻19</t>
    </r>
  </si>
  <si>
    <r>
      <t>3.7 ± 1.9 x 10</t>
    </r>
    <r>
      <rPr>
        <vertAlign val="superscript"/>
        <sz val="11"/>
        <color theme="1"/>
        <rFont val="Calibri"/>
        <family val="2"/>
        <scheme val="minor"/>
      </rPr>
      <t>⁻20</t>
    </r>
  </si>
  <si>
    <r>
      <t>2.6 ± 0.4 x 10</t>
    </r>
    <r>
      <rPr>
        <vertAlign val="superscript"/>
        <sz val="11"/>
        <color theme="1"/>
        <rFont val="Calibri"/>
        <family val="2"/>
        <scheme val="minor"/>
      </rPr>
      <t>⁻21</t>
    </r>
  </si>
  <si>
    <r>
      <t>9.0 ± 3.4 x 10</t>
    </r>
    <r>
      <rPr>
        <vertAlign val="superscript"/>
        <sz val="11"/>
        <color theme="1"/>
        <rFont val="Calibri"/>
        <family val="2"/>
        <scheme val="minor"/>
      </rPr>
      <t>⁻22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</si>
</sst>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11" fontId="0" fillId="0" borderId="0" xfId="0" applyNumberFormat="1" applyAlignment="1">
      <alignment horizontal="center"/>
    </xf>
    <xf numFmtId="1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Mundy 1981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trendline>
            <c:trendlineType val="linear"/>
            <c:dispRSqr val="0"/>
            <c:dispEq val="0"/>
          </c:trendline>
          <c:trendline>
            <c:trendlineType val="linear"/>
            <c:dispRSqr val="1"/>
            <c:dispEq val="1"/>
            <c:trendlineLbl>
              <c:layout>
                <c:manualLayout>
                  <c:x val="-4.7660542432195974E-2"/>
                  <c:y val="-2.7030839895013124E-2"/>
                </c:manualLayout>
              </c:layout>
              <c:numFmt formatCode="General" sourceLinked="0"/>
            </c:trendlineLbl>
          </c:trendline>
          <c:xVal>
            <c:numRef>
              <c:f>[1]Sheet1!$E$36:$E$42</c:f>
              <c:numCache>
                <c:formatCode>General</c:formatCode>
                <c:ptCount val="7"/>
                <c:pt idx="0">
                  <c:v>6.9156293222683267</c:v>
                </c:pt>
                <c:pt idx="1">
                  <c:v>7.1275837491090526</c:v>
                </c:pt>
                <c:pt idx="2">
                  <c:v>7.5757575757575761</c:v>
                </c:pt>
                <c:pt idx="3">
                  <c:v>8.1433224755700326</c:v>
                </c:pt>
                <c:pt idx="4">
                  <c:v>8.4388185654008439</c:v>
                </c:pt>
                <c:pt idx="5">
                  <c:v>9.0579710144927539</c:v>
                </c:pt>
                <c:pt idx="6">
                  <c:v>9.3196644920782852</c:v>
                </c:pt>
              </c:numCache>
            </c:numRef>
          </c:xVal>
          <c:yVal>
            <c:numRef>
              <c:f>[1]Sheet1!$F$36:$F$42</c:f>
              <c:numCache>
                <c:formatCode>0.00E+00</c:formatCode>
                <c:ptCount val="7"/>
                <c:pt idx="0">
                  <c:v>-39.143946580898778</c:v>
                </c:pt>
                <c:pt idx="1">
                  <c:v>-40.453279900882542</c:v>
                </c:pt>
                <c:pt idx="2">
                  <c:v>-42.414115700154525</c:v>
                </c:pt>
                <c:pt idx="3">
                  <c:v>-45.218792736945808</c:v>
                </c:pt>
                <c:pt idx="4">
                  <c:v>-47.045954133224782</c:v>
                </c:pt>
                <c:pt idx="5">
                  <c:v>-49.701360600841568</c:v>
                </c:pt>
                <c:pt idx="6">
                  <c:v>-50.762232561526829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1025536"/>
        <c:axId val="131031808"/>
      </c:scatterChart>
      <c:valAx>
        <c:axId val="1310255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1/T*10^4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31031808"/>
        <c:crosses val="autoZero"/>
        <c:crossBetween val="midCat"/>
      </c:valAx>
      <c:valAx>
        <c:axId val="13103180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ln D</a:t>
                </a:r>
              </a:p>
            </c:rich>
          </c:tx>
          <c:layout/>
          <c:overlay val="0"/>
        </c:title>
        <c:numFmt formatCode="0.00E+00" sourceLinked="1"/>
        <c:majorTickMark val="out"/>
        <c:minorTickMark val="none"/>
        <c:tickLblPos val="nextTo"/>
        <c:crossAx val="131025536"/>
        <c:crosses val="autoZero"/>
        <c:crossBetween val="midCat"/>
      </c:valAx>
    </c:plotArea>
    <c:legend>
      <c:legendPos val="r"/>
      <c:legendEntry>
        <c:idx val="2"/>
        <c:delete val="1"/>
      </c:legendEntry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6</xdr:row>
      <xdr:rowOff>0</xdr:rowOff>
    </xdr:from>
    <xdr:to>
      <xdr:col>17</xdr:col>
      <xdr:colOff>304800</xdr:colOff>
      <xdr:row>20</xdr:row>
      <xdr:rowOff>19050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~1/jhc2/LOCALS~1/Temp/Temporary%20Directory%201%20for%20Chromium.zip/Chromium/Raw%20Dat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</sheetNames>
    <sheetDataSet>
      <sheetData sheetId="0">
        <row r="36">
          <cell r="E36">
            <v>6.9156293222683267</v>
          </cell>
          <cell r="F36">
            <v>-39.143946580898778</v>
          </cell>
        </row>
        <row r="37">
          <cell r="E37">
            <v>7.1275837491090526</v>
          </cell>
          <cell r="F37">
            <v>-40.453279900882542</v>
          </cell>
        </row>
        <row r="38">
          <cell r="E38">
            <v>7.5757575757575761</v>
          </cell>
          <cell r="F38">
            <v>-42.414115700154525</v>
          </cell>
        </row>
        <row r="39">
          <cell r="E39">
            <v>8.1433224755700326</v>
          </cell>
          <cell r="F39">
            <v>-45.218792736945808</v>
          </cell>
        </row>
        <row r="40">
          <cell r="E40">
            <v>8.4388185654008439</v>
          </cell>
          <cell r="F40">
            <v>-47.045954133224782</v>
          </cell>
        </row>
        <row r="41">
          <cell r="E41">
            <v>9.0579710144927539</v>
          </cell>
          <cell r="F41">
            <v>-49.701360600841568</v>
          </cell>
        </row>
        <row r="42">
          <cell r="E42">
            <v>9.3196644920782852</v>
          </cell>
          <cell r="F42">
            <v>-50.762232561526829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"/>
  <sheetViews>
    <sheetView tabSelected="1" workbookViewId="0">
      <selection activeCell="E8" sqref="E8"/>
    </sheetView>
  </sheetViews>
  <sheetFormatPr defaultRowHeight="15" x14ac:dyDescent="0.25"/>
  <sheetData>
    <row r="1" spans="1:7" x14ac:dyDescent="0.25">
      <c r="A1" s="1" t="s">
        <v>0</v>
      </c>
      <c r="B1" s="1" t="s">
        <v>1</v>
      </c>
      <c r="C1" s="1" t="s">
        <v>2</v>
      </c>
      <c r="D1" s="1" t="s">
        <v>3</v>
      </c>
      <c r="E1" s="2" t="s">
        <v>4</v>
      </c>
      <c r="F1" s="1" t="s">
        <v>5</v>
      </c>
      <c r="G1" s="1" t="s">
        <v>6</v>
      </c>
    </row>
    <row r="2" spans="1:7" ht="17.25" x14ac:dyDescent="0.25">
      <c r="A2" s="1"/>
      <c r="B2" s="1">
        <v>1446</v>
      </c>
      <c r="C2" s="1" t="s">
        <v>7</v>
      </c>
      <c r="D2" s="3">
        <v>9.9999999999999992E-18</v>
      </c>
      <c r="E2" s="2">
        <f t="shared" ref="E2:E8" si="0">1/B2 *10^4</f>
        <v>6.9156293222683267</v>
      </c>
      <c r="F2" s="3">
        <f t="shared" ref="F2:F8" si="1">LN(D2)</f>
        <v>-39.143946580898778</v>
      </c>
      <c r="G2" s="4">
        <v>3.0000000000000002E-18</v>
      </c>
    </row>
    <row r="3" spans="1:7" ht="17.25" x14ac:dyDescent="0.25">
      <c r="A3" s="1"/>
      <c r="B3" s="1">
        <v>1403</v>
      </c>
      <c r="C3" s="1" t="s">
        <v>8</v>
      </c>
      <c r="D3" s="3">
        <v>2.7000000000000003E-18</v>
      </c>
      <c r="E3" s="2">
        <f t="shared" si="0"/>
        <v>7.1275837491090526</v>
      </c>
      <c r="F3" s="3">
        <f t="shared" si="1"/>
        <v>-40.453279900882542</v>
      </c>
      <c r="G3" s="4">
        <v>9.0000000000000003E-19</v>
      </c>
    </row>
    <row r="4" spans="1:7" ht="17.25" x14ac:dyDescent="0.25">
      <c r="A4" s="1"/>
      <c r="B4" s="1">
        <v>1320</v>
      </c>
      <c r="C4" s="1" t="s">
        <v>9</v>
      </c>
      <c r="D4" s="3">
        <v>3.8E-19</v>
      </c>
      <c r="E4" s="2">
        <f t="shared" si="0"/>
        <v>7.5757575757575761</v>
      </c>
      <c r="F4" s="3">
        <f t="shared" si="1"/>
        <v>-42.414115700154525</v>
      </c>
      <c r="G4" s="4">
        <v>2.9999999999999997E-20</v>
      </c>
    </row>
    <row r="5" spans="1:7" ht="17.25" x14ac:dyDescent="0.25">
      <c r="A5" s="1"/>
      <c r="B5" s="1">
        <v>1228</v>
      </c>
      <c r="C5" s="1" t="s">
        <v>10</v>
      </c>
      <c r="D5" s="3">
        <v>2.2999999999999999E-20</v>
      </c>
      <c r="E5" s="2">
        <f t="shared" si="0"/>
        <v>8.1433224755700326</v>
      </c>
      <c r="F5" s="3">
        <f t="shared" si="1"/>
        <v>-45.218792736945808</v>
      </c>
      <c r="G5" s="4">
        <v>7.0000000000000007E-21</v>
      </c>
    </row>
    <row r="6" spans="1:7" ht="17.25" x14ac:dyDescent="0.25">
      <c r="A6" s="1"/>
      <c r="B6" s="1">
        <v>1185</v>
      </c>
      <c r="C6" s="1" t="s">
        <v>11</v>
      </c>
      <c r="D6" s="3">
        <v>3.7000000000000002E-21</v>
      </c>
      <c r="E6" s="2">
        <f t="shared" si="0"/>
        <v>8.4388185654008439</v>
      </c>
      <c r="F6" s="3">
        <f t="shared" si="1"/>
        <v>-47.045954133224782</v>
      </c>
      <c r="G6" s="4">
        <v>1.8999999999999999E-21</v>
      </c>
    </row>
    <row r="7" spans="1:7" ht="17.25" x14ac:dyDescent="0.25">
      <c r="A7" s="1"/>
      <c r="B7" s="1">
        <v>1104</v>
      </c>
      <c r="C7" s="1" t="s">
        <v>12</v>
      </c>
      <c r="D7" s="3">
        <v>2.6E-22</v>
      </c>
      <c r="E7" s="2">
        <f t="shared" si="0"/>
        <v>9.0579710144927539</v>
      </c>
      <c r="F7" s="3">
        <f t="shared" si="1"/>
        <v>-49.701360600841568</v>
      </c>
      <c r="G7" s="4">
        <v>4.0000000000000004E-23</v>
      </c>
    </row>
    <row r="8" spans="1:7" ht="17.25" x14ac:dyDescent="0.25">
      <c r="A8" s="1"/>
      <c r="B8" s="1">
        <v>1073</v>
      </c>
      <c r="C8" s="1" t="s">
        <v>13</v>
      </c>
      <c r="D8" s="3">
        <v>8.9999999999999995E-23</v>
      </c>
      <c r="E8" s="2">
        <f t="shared" si="0"/>
        <v>9.3196644920782852</v>
      </c>
      <c r="F8" s="3">
        <f t="shared" si="1"/>
        <v>-50.762232561526829</v>
      </c>
      <c r="G8" s="4">
        <v>3.4000000000000001E-23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NIST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</dc:creator>
  <cp:lastModifiedBy> </cp:lastModifiedBy>
  <dcterms:created xsi:type="dcterms:W3CDTF">2013-07-02T19:14:06Z</dcterms:created>
  <dcterms:modified xsi:type="dcterms:W3CDTF">2013-07-02T19:14:26Z</dcterms:modified>
</cp:coreProperties>
</file>