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555" windowHeight="1201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45" i="1" l="1"/>
  <c r="E45" i="1"/>
  <c r="F44" i="1"/>
  <c r="E44" i="1"/>
  <c r="F43" i="1"/>
  <c r="E43" i="1"/>
  <c r="F42" i="1"/>
  <c r="E42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1" i="1" l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<sst xmlns="http://schemas.openxmlformats.org/spreadsheetml/2006/main" count="63" uniqueCount="32">
  <si>
    <t>Askill 1971</t>
  </si>
  <si>
    <t>Temperature (K)</t>
  </si>
  <si>
    <t>D (m^2/sec)</t>
  </si>
  <si>
    <t>D(m2/s)</t>
  </si>
  <si>
    <t>1/T*10^4</t>
  </si>
  <si>
    <t>ln D</t>
  </si>
  <si>
    <t>sc</t>
  </si>
  <si>
    <r>
      <t>1.50 x 10</t>
    </r>
    <r>
      <rPr>
        <vertAlign val="superscript"/>
        <sz val="11"/>
        <color theme="1"/>
        <rFont val="Calibri"/>
        <family val="2"/>
        <scheme val="minor"/>
      </rPr>
      <t>-17</t>
    </r>
  </si>
  <si>
    <r>
      <t>1.00 x 10</t>
    </r>
    <r>
      <rPr>
        <vertAlign val="superscript"/>
        <sz val="11"/>
        <color theme="1"/>
        <rFont val="Calibri"/>
        <family val="2"/>
        <scheme val="minor"/>
      </rPr>
      <t>-16</t>
    </r>
  </si>
  <si>
    <r>
      <t>1.57 x 10</t>
    </r>
    <r>
      <rPr>
        <vertAlign val="superscript"/>
        <sz val="11"/>
        <color theme="1"/>
        <rFont val="Calibri"/>
        <family val="2"/>
        <scheme val="minor"/>
      </rPr>
      <t>-16</t>
    </r>
  </si>
  <si>
    <r>
      <t>5.96 x 10</t>
    </r>
    <r>
      <rPr>
        <vertAlign val="superscript"/>
        <sz val="11"/>
        <color theme="1"/>
        <rFont val="Calibri"/>
        <family val="2"/>
        <scheme val="minor"/>
      </rPr>
      <t>-16</t>
    </r>
  </si>
  <si>
    <r>
      <t>2.80 x 10</t>
    </r>
    <r>
      <rPr>
        <vertAlign val="superscript"/>
        <sz val="11"/>
        <color theme="1"/>
        <rFont val="Calibri"/>
        <family val="2"/>
        <scheme val="minor"/>
      </rPr>
      <t>-15</t>
    </r>
  </si>
  <si>
    <r>
      <t>1.41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</si>
  <si>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2.52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</si>
  <si>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3.49 x 10</t>
    </r>
    <r>
      <rPr>
        <vertAlign val="superscript"/>
        <sz val="11"/>
        <color theme="1"/>
        <rFont val="Calibri"/>
        <family val="2"/>
        <scheme val="minor"/>
      </rPr>
      <t>-14</t>
    </r>
  </si>
  <si>
    <r>
      <t>2.18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</si>
  <si>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7.39 x 10</t>
    </r>
    <r>
      <rPr>
        <vertAlign val="superscript"/>
        <sz val="11"/>
        <color theme="1"/>
        <rFont val="Calibri"/>
        <family val="2"/>
        <scheme val="minor"/>
      </rPr>
      <t>-13</t>
    </r>
  </si>
  <si>
    <r>
      <t>1.76 x 10</t>
    </r>
    <r>
      <rPr>
        <vertAlign val="superscript"/>
        <sz val="11"/>
        <color theme="1"/>
        <rFont val="Calibri"/>
        <family val="2"/>
        <scheme val="minor"/>
      </rPr>
      <t>-12</t>
    </r>
  </si>
  <si>
    <r>
      <t>3.67 x 10</t>
    </r>
    <r>
      <rPr>
        <vertAlign val="superscript"/>
        <sz val="11"/>
        <color theme="1"/>
        <rFont val="Calibri"/>
        <family val="2"/>
        <scheme val="minor"/>
      </rPr>
      <t>-12</t>
    </r>
  </si>
  <si>
    <r>
      <t>9.84 x 10</t>
    </r>
    <r>
      <rPr>
        <vertAlign val="superscript"/>
        <sz val="11"/>
        <color theme="1"/>
        <rFont val="Calibri"/>
        <family val="2"/>
        <scheme val="minor"/>
      </rPr>
      <t>-12</t>
    </r>
  </si>
  <si>
    <r>
      <t>8.27 x 10</t>
    </r>
    <r>
      <rPr>
        <vertAlign val="superscript"/>
        <sz val="11"/>
        <color theme="1"/>
        <rFont val="Calibri"/>
        <family val="2"/>
        <scheme val="minor"/>
      </rPr>
      <t>-12</t>
    </r>
  </si>
  <si>
    <r>
      <t>1.89 x 10</t>
    </r>
    <r>
      <rPr>
        <vertAlign val="superscript"/>
        <sz val="11"/>
        <color theme="1"/>
        <rFont val="Calibri"/>
        <family val="2"/>
        <scheme val="minor"/>
      </rPr>
      <t>-11</t>
    </r>
  </si>
  <si>
    <r>
      <t>1.27 x 10</t>
    </r>
    <r>
      <rPr>
        <vertAlign val="superscript"/>
        <sz val="11"/>
        <color theme="1"/>
        <rFont val="Calibri"/>
        <family val="2"/>
        <scheme val="minor"/>
      </rPr>
      <t>-11</t>
    </r>
  </si>
  <si>
    <r>
      <t>1.19 x 10</t>
    </r>
    <r>
      <rPr>
        <vertAlign val="superscript"/>
        <sz val="11"/>
        <color theme="1"/>
        <rFont val="Calibri"/>
        <family val="2"/>
        <scheme val="minor"/>
      </rPr>
      <t>-11</t>
    </r>
  </si>
  <si>
    <r>
      <t>3.86 x 10</t>
    </r>
    <r>
      <rPr>
        <vertAlign val="superscript"/>
        <sz val="11"/>
        <color theme="1"/>
        <rFont val="Calibri"/>
        <family val="2"/>
        <scheme val="minor"/>
      </rPr>
      <t>-11</t>
    </r>
  </si>
  <si>
    <r>
      <t>3.36 x 10</t>
    </r>
    <r>
      <rPr>
        <vertAlign val="superscript"/>
        <sz val="11"/>
        <color theme="1"/>
        <rFont val="Calibri"/>
        <family val="2"/>
        <scheme val="minor"/>
      </rPr>
      <t>-11</t>
    </r>
  </si>
  <si>
    <r>
      <t>1.25 x 10</t>
    </r>
    <r>
      <rPr>
        <vertAlign val="superscript"/>
        <sz val="11"/>
        <color theme="1"/>
        <rFont val="Calibri"/>
        <family val="2"/>
        <scheme val="minor"/>
      </rPr>
      <t>-10</t>
    </r>
  </si>
  <si>
    <t>Askill 1971 - Polycrystilline</t>
  </si>
  <si>
    <r>
      <t>1.25 x 10</t>
    </r>
    <r>
      <rPr>
        <vertAlign val="superscript"/>
        <sz val="11"/>
        <color theme="1"/>
        <rFont val="Calibri"/>
        <family val="2"/>
        <scheme val="minor"/>
      </rPr>
      <t>-11</t>
    </r>
  </si>
  <si>
    <t>Askill 1971 - Single Crystal</t>
  </si>
  <si>
    <t>(1/T)*10^4</t>
  </si>
  <si>
    <t>Askill (1000-1750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</si>
</sst>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/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1971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2.5508092738407699E-2"/>
                  <c:y val="-1.5784485272674249E-4"/>
                </c:manualLayout>
              </c:layout>
              <c:numFmt formatCode="General" sourceLinked="0"/>
            </c:trendlineLbl>
          </c:trendline>
          <c:xVal>
            <c:numRef>
              <c:f>[1]Sheet1!$E$58:$E$77</c:f>
              <c:numCache>
                <c:formatCode>General</c:formatCode>
                <c:ptCount val="20"/>
                <c:pt idx="0">
                  <c:v>7.7691022802315191</c:v>
                </c:pt>
                <c:pt idx="1">
                  <c:v>7.3956291831527565</c:v>
                </c:pt>
                <c:pt idx="2">
                  <c:v>7.2561041976562777</c:v>
                </c:pt>
                <c:pt idx="3">
                  <c:v>6.7881749991514777</c:v>
                </c:pt>
                <c:pt idx="4">
                  <c:v>6.413751082320494</c:v>
                </c:pt>
                <c:pt idx="5">
                  <c:v>6.1837182697956274</c:v>
                </c:pt>
                <c:pt idx="6">
                  <c:v>5.9767504407853442</c:v>
                </c:pt>
                <c:pt idx="7">
                  <c:v>5.8372004786504386</c:v>
                </c:pt>
                <c:pt idx="8">
                  <c:v>5.4940526879652776</c:v>
                </c:pt>
                <c:pt idx="9">
                  <c:v>5.2215231182936064</c:v>
                </c:pt>
                <c:pt idx="10">
                  <c:v>5.0096435638604309</c:v>
                </c:pt>
                <c:pt idx="11">
                  <c:v>4.8587323567281295</c:v>
                </c:pt>
                <c:pt idx="12">
                  <c:v>4.8587323567281295</c:v>
                </c:pt>
                <c:pt idx="13">
                  <c:v>4.8305678332487982</c:v>
                </c:pt>
                <c:pt idx="14">
                  <c:v>4.8305678332487982</c:v>
                </c:pt>
                <c:pt idx="15">
                  <c:v>4.7683761295090958</c:v>
                </c:pt>
                <c:pt idx="16">
                  <c:v>4.7661034721063791</c:v>
                </c:pt>
                <c:pt idx="17">
                  <c:v>4.7661034721063791</c:v>
                </c:pt>
                <c:pt idx="18">
                  <c:v>4.6660289760399412</c:v>
                </c:pt>
                <c:pt idx="19">
                  <c:v>4.6660289760399412</c:v>
                </c:pt>
              </c:numCache>
            </c:numRef>
          </c:xVal>
          <c:yVal>
            <c:numRef>
              <c:f>[1]Sheet1!$F$58:$F$77</c:f>
              <c:numCache>
                <c:formatCode>0.00E+00</c:formatCode>
                <c:ptCount val="20"/>
                <c:pt idx="0">
                  <c:v>-41.041066565784661</c:v>
                </c:pt>
                <c:pt idx="1">
                  <c:v>-39.143946580898778</c:v>
                </c:pt>
                <c:pt idx="2">
                  <c:v>-38.69287096153856</c:v>
                </c:pt>
                <c:pt idx="3">
                  <c:v>-37.358876099821515</c:v>
                </c:pt>
                <c:pt idx="4">
                  <c:v>-35.811742070723575</c:v>
                </c:pt>
                <c:pt idx="5">
                  <c:v>-34.195186690520607</c:v>
                </c:pt>
                <c:pt idx="6">
                  <c:v>-33.614517493387353</c:v>
                </c:pt>
                <c:pt idx="7">
                  <c:v>-33.288874658696351</c:v>
                </c:pt>
                <c:pt idx="8">
                  <c:v>-31.456866425115642</c:v>
                </c:pt>
                <c:pt idx="9">
                  <c:v>-30.236063566956528</c:v>
                </c:pt>
                <c:pt idx="10">
                  <c:v>-29.368292399872534</c:v>
                </c:pt>
                <c:pt idx="11">
                  <c:v>-28.633414546856116</c:v>
                </c:pt>
                <c:pt idx="12">
                  <c:v>-27.647150497858433</c:v>
                </c:pt>
                <c:pt idx="13">
                  <c:v>-27.820971699886993</c:v>
                </c:pt>
                <c:pt idx="14">
                  <c:v>-26.994444286856996</c:v>
                </c:pt>
                <c:pt idx="15">
                  <c:v>-27.392004215458048</c:v>
                </c:pt>
                <c:pt idx="16">
                  <c:v>-27.45706780880511</c:v>
                </c:pt>
                <c:pt idx="17">
                  <c:v>-26.28035393245181</c:v>
                </c:pt>
                <c:pt idx="18">
                  <c:v>-26.419080141953437</c:v>
                </c:pt>
                <c:pt idx="19">
                  <c:v>-25.105292471620292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12896"/>
        <c:axId val="146114816"/>
      </c:scatterChart>
      <c:valAx>
        <c:axId val="14611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114816"/>
        <c:crosses val="autoZero"/>
        <c:crossBetween val="midCat"/>
      </c:valAx>
      <c:valAx>
        <c:axId val="146114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46112896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1971 - Polycrystalline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9.5213473315835517E-2"/>
                  <c:y val="-6.6597039953339168E-2"/>
                </c:manualLayout>
              </c:layout>
              <c:numFmt formatCode="General" sourceLinked="0"/>
            </c:trendlineLbl>
          </c:trendline>
          <c:xVal>
            <c:numRef>
              <c:f>[1]Sheet1!$E$121:$E$136</c:f>
              <c:numCache>
                <c:formatCode>General</c:formatCode>
                <c:ptCount val="16"/>
                <c:pt idx="0">
                  <c:v>7.2561041976562777</c:v>
                </c:pt>
                <c:pt idx="1">
                  <c:v>6.7881749991514777</c:v>
                </c:pt>
                <c:pt idx="2">
                  <c:v>6.1837182697956274</c:v>
                </c:pt>
                <c:pt idx="3">
                  <c:v>5.9767504407853442</c:v>
                </c:pt>
                <c:pt idx="4">
                  <c:v>5.8372004786504386</c:v>
                </c:pt>
                <c:pt idx="5">
                  <c:v>5.4940526879652776</c:v>
                </c:pt>
                <c:pt idx="6">
                  <c:v>5.2215231182936064</c:v>
                </c:pt>
                <c:pt idx="7">
                  <c:v>5.0096435638604309</c:v>
                </c:pt>
                <c:pt idx="8">
                  <c:v>4.8587323567281295</c:v>
                </c:pt>
                <c:pt idx="9">
                  <c:v>4.8587323567281295</c:v>
                </c:pt>
                <c:pt idx="10">
                  <c:v>4.8305678332487982</c:v>
                </c:pt>
                <c:pt idx="11">
                  <c:v>4.8305678332487982</c:v>
                </c:pt>
                <c:pt idx="12">
                  <c:v>4.7661034721063791</c:v>
                </c:pt>
                <c:pt idx="13">
                  <c:v>4.7661034721063791</c:v>
                </c:pt>
                <c:pt idx="14">
                  <c:v>4.6660289760399412</c:v>
                </c:pt>
                <c:pt idx="15">
                  <c:v>4.6660289760399412</c:v>
                </c:pt>
              </c:numCache>
            </c:numRef>
          </c:xVal>
          <c:yVal>
            <c:numRef>
              <c:f>[1]Sheet1!$F$121:$F$136</c:f>
              <c:numCache>
                <c:formatCode>0.00E+00</c:formatCode>
                <c:ptCount val="16"/>
                <c:pt idx="0">
                  <c:v>-38.69287096153856</c:v>
                </c:pt>
                <c:pt idx="1">
                  <c:v>-37.358876099821515</c:v>
                </c:pt>
                <c:pt idx="2">
                  <c:v>-34.195186690520607</c:v>
                </c:pt>
                <c:pt idx="3">
                  <c:v>-33.614517493387353</c:v>
                </c:pt>
                <c:pt idx="4">
                  <c:v>-33.288874658696351</c:v>
                </c:pt>
                <c:pt idx="5">
                  <c:v>-31.456866425115642</c:v>
                </c:pt>
                <c:pt idx="6">
                  <c:v>-30.236063566956528</c:v>
                </c:pt>
                <c:pt idx="7">
                  <c:v>-29.368292399872534</c:v>
                </c:pt>
                <c:pt idx="8">
                  <c:v>-28.633414546856116</c:v>
                </c:pt>
                <c:pt idx="9">
                  <c:v>-27.647150497858433</c:v>
                </c:pt>
                <c:pt idx="10">
                  <c:v>-27.820971699886993</c:v>
                </c:pt>
                <c:pt idx="11">
                  <c:v>-26.994444286856996</c:v>
                </c:pt>
                <c:pt idx="12">
                  <c:v>-27.45706780880511</c:v>
                </c:pt>
                <c:pt idx="13">
                  <c:v>-26.28035393245181</c:v>
                </c:pt>
                <c:pt idx="14">
                  <c:v>-26.419080141953437</c:v>
                </c:pt>
                <c:pt idx="15">
                  <c:v>-27.407877564614338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32384"/>
        <c:axId val="95234304"/>
      </c:scatterChart>
      <c:valAx>
        <c:axId val="952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234304"/>
        <c:crosses val="autoZero"/>
        <c:crossBetween val="midCat"/>
      </c:valAx>
      <c:valAx>
        <c:axId val="95234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95232384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1971 - Single</a:t>
            </a:r>
            <a:r>
              <a:rPr lang="en-US" baseline="0"/>
              <a:t> Crystal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3.3841426071741031E-2"/>
                  <c:y val="-1.5671114027413242E-2"/>
                </c:manualLayout>
              </c:layout>
              <c:numFmt formatCode="General" sourceLinked="0"/>
            </c:trendlineLbl>
          </c:trendline>
          <c:xVal>
            <c:numRef>
              <c:f>[1]Sheet1!$E$139:$E$142</c:f>
              <c:numCache>
                <c:formatCode>General</c:formatCode>
                <c:ptCount val="4"/>
                <c:pt idx="0">
                  <c:v>7.7691022802315191</c:v>
                </c:pt>
                <c:pt idx="1">
                  <c:v>7.3956291831527565</c:v>
                </c:pt>
                <c:pt idx="2">
                  <c:v>6.413751082320494</c:v>
                </c:pt>
                <c:pt idx="3">
                  <c:v>4.7683761295090958</c:v>
                </c:pt>
              </c:numCache>
            </c:numRef>
          </c:xVal>
          <c:yVal>
            <c:numRef>
              <c:f>[1]Sheet1!$F$139:$F$142</c:f>
              <c:numCache>
                <c:formatCode>0.00E+00</c:formatCode>
                <c:ptCount val="4"/>
                <c:pt idx="0">
                  <c:v>-41.041066565784661</c:v>
                </c:pt>
                <c:pt idx="1">
                  <c:v>-39.143946580898778</c:v>
                </c:pt>
                <c:pt idx="2">
                  <c:v>-35.811742070723575</c:v>
                </c:pt>
                <c:pt idx="3">
                  <c:v>-27.392004215458048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79200"/>
        <c:axId val="144181120"/>
      </c:scatterChart>
      <c:valAx>
        <c:axId val="14417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181120"/>
        <c:crosses val="autoZero"/>
        <c:crossBetween val="midCat"/>
      </c:valAx>
      <c:valAx>
        <c:axId val="144181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44179200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Askill (1000-1750  </a:t>
            </a:r>
            <a:r>
              <a:rPr lang="en-US">
                <a:latin typeface="Calibri"/>
                <a:cs typeface="Calibri"/>
              </a:rPr>
              <a:t>ͦC</a:t>
            </a:r>
            <a:r>
              <a:rPr lang="en-US"/>
              <a:t>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6.7486220472440947E-2"/>
                  <c:y val="-1.0899679206765821E-3"/>
                </c:manualLayout>
              </c:layout>
              <c:numFmt formatCode="General" sourceLinked="0"/>
            </c:trendlineLbl>
          </c:trendline>
          <c:xVal>
            <c:numRef>
              <c:f>[1]Sheet1!$B$193:$B$203</c:f>
              <c:numCache>
                <c:formatCode>General</c:formatCode>
                <c:ptCount val="11"/>
                <c:pt idx="0">
                  <c:v>7.7691022802315191</c:v>
                </c:pt>
                <c:pt idx="1">
                  <c:v>7.3956291831527565</c:v>
                </c:pt>
                <c:pt idx="2">
                  <c:v>7.2561041976562777</c:v>
                </c:pt>
                <c:pt idx="3" formatCode="0.000000000">
                  <c:v>6.7881749991514777</c:v>
                </c:pt>
                <c:pt idx="4" formatCode="0.000000000">
                  <c:v>6.413751082320494</c:v>
                </c:pt>
                <c:pt idx="5" formatCode="0.000000000">
                  <c:v>6.1837182697956274</c:v>
                </c:pt>
                <c:pt idx="6" formatCode="0.000000000">
                  <c:v>5.9767504407853442</c:v>
                </c:pt>
                <c:pt idx="7" formatCode="0.000000000">
                  <c:v>5.8372004786504386</c:v>
                </c:pt>
                <c:pt idx="8" formatCode="0.000000000">
                  <c:v>5.4940526879652776</c:v>
                </c:pt>
                <c:pt idx="9" formatCode="0.000000000">
                  <c:v>5.2215231182936064</c:v>
                </c:pt>
                <c:pt idx="10" formatCode="0.000000000">
                  <c:v>5.0096435638604309</c:v>
                </c:pt>
              </c:numCache>
            </c:numRef>
          </c:xVal>
          <c:yVal>
            <c:numRef>
              <c:f>[1]Sheet1!$C$193:$C$203</c:f>
              <c:numCache>
                <c:formatCode>General</c:formatCode>
                <c:ptCount val="11"/>
                <c:pt idx="0">
                  <c:v>-38.73848147279061</c:v>
                </c:pt>
                <c:pt idx="1">
                  <c:v>-36.841361487904734</c:v>
                </c:pt>
                <c:pt idx="2">
                  <c:v>-36.390285868544517</c:v>
                </c:pt>
                <c:pt idx="3">
                  <c:v>-35.056291006827472</c:v>
                </c:pt>
                <c:pt idx="4">
                  <c:v>-33.509156977729525</c:v>
                </c:pt>
                <c:pt idx="5">
                  <c:v>-31.892601597526564</c:v>
                </c:pt>
                <c:pt idx="6">
                  <c:v>-31.311932400393307</c:v>
                </c:pt>
                <c:pt idx="7">
                  <c:v>-30.986289565702304</c:v>
                </c:pt>
                <c:pt idx="8">
                  <c:v>-29.154281332121595</c:v>
                </c:pt>
                <c:pt idx="9">
                  <c:v>-27.933478473962484</c:v>
                </c:pt>
                <c:pt idx="10">
                  <c:v>-27.065707306878487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50880"/>
        <c:axId val="117798400"/>
      </c:scatterChart>
      <c:valAx>
        <c:axId val="13105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7798400"/>
        <c:crosses val="autoZero"/>
        <c:crossBetween val="midCat"/>
      </c:valAx>
      <c:valAx>
        <c:axId val="117798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1050880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16</xdr:col>
      <xdr:colOff>304800</xdr:colOff>
      <xdr:row>18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</xdr:colOff>
      <xdr:row>23</xdr:row>
      <xdr:rowOff>76200</xdr:rowOff>
    </xdr:from>
    <xdr:to>
      <xdr:col>16</xdr:col>
      <xdr:colOff>371475</xdr:colOff>
      <xdr:row>35</xdr:row>
      <xdr:rowOff>190500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39</xdr:row>
      <xdr:rowOff>0</xdr:rowOff>
    </xdr:from>
    <xdr:to>
      <xdr:col>16</xdr:col>
      <xdr:colOff>304800</xdr:colOff>
      <xdr:row>52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152400</xdr:colOff>
      <xdr:row>54</xdr:row>
      <xdr:rowOff>19050</xdr:rowOff>
    </xdr:from>
    <xdr:to>
      <xdr:col>14</xdr:col>
      <xdr:colOff>571500</xdr:colOff>
      <xdr:row>68</xdr:row>
      <xdr:rowOff>90488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hc2/LOCALS~1/Temp/Temporary%20Directory%201%20for%20Chromium.zip/Chromium/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8">
          <cell r="E58">
            <v>7.7691022802315191</v>
          </cell>
          <cell r="F58">
            <v>-41.041066565784661</v>
          </cell>
        </row>
        <row r="59">
          <cell r="E59">
            <v>7.3956291831527565</v>
          </cell>
          <cell r="F59">
            <v>-39.143946580898778</v>
          </cell>
        </row>
        <row r="60">
          <cell r="E60">
            <v>7.2561041976562777</v>
          </cell>
          <cell r="F60">
            <v>-38.69287096153856</v>
          </cell>
        </row>
        <row r="61">
          <cell r="E61">
            <v>6.7881749991514777</v>
          </cell>
          <cell r="F61">
            <v>-37.358876099821515</v>
          </cell>
        </row>
        <row r="62">
          <cell r="E62">
            <v>6.413751082320494</v>
          </cell>
          <cell r="F62">
            <v>-35.811742070723575</v>
          </cell>
        </row>
        <row r="63">
          <cell r="E63">
            <v>6.1837182697956274</v>
          </cell>
          <cell r="F63">
            <v>-34.195186690520607</v>
          </cell>
        </row>
        <row r="64">
          <cell r="E64">
            <v>5.9767504407853442</v>
          </cell>
          <cell r="F64">
            <v>-33.614517493387353</v>
          </cell>
        </row>
        <row r="65">
          <cell r="E65">
            <v>5.8372004786504386</v>
          </cell>
          <cell r="F65">
            <v>-33.288874658696351</v>
          </cell>
        </row>
        <row r="66">
          <cell r="E66">
            <v>5.4940526879652776</v>
          </cell>
          <cell r="F66">
            <v>-31.456866425115642</v>
          </cell>
        </row>
        <row r="67">
          <cell r="E67">
            <v>5.2215231182936064</v>
          </cell>
          <cell r="F67">
            <v>-30.236063566956528</v>
          </cell>
        </row>
        <row r="68">
          <cell r="E68">
            <v>5.0096435638604309</v>
          </cell>
          <cell r="F68">
            <v>-29.368292399872534</v>
          </cell>
        </row>
        <row r="69">
          <cell r="E69">
            <v>4.8587323567281295</v>
          </cell>
          <cell r="F69">
            <v>-28.633414546856116</v>
          </cell>
        </row>
        <row r="70">
          <cell r="E70">
            <v>4.8587323567281295</v>
          </cell>
          <cell r="F70">
            <v>-27.647150497858433</v>
          </cell>
        </row>
        <row r="71">
          <cell r="E71">
            <v>4.8305678332487982</v>
          </cell>
          <cell r="F71">
            <v>-27.820971699886993</v>
          </cell>
        </row>
        <row r="72">
          <cell r="E72">
            <v>4.8305678332487982</v>
          </cell>
          <cell r="F72">
            <v>-26.994444286856996</v>
          </cell>
        </row>
        <row r="73">
          <cell r="E73">
            <v>4.7683761295090958</v>
          </cell>
          <cell r="F73">
            <v>-27.392004215458048</v>
          </cell>
        </row>
        <row r="74">
          <cell r="E74">
            <v>4.7661034721063791</v>
          </cell>
          <cell r="F74">
            <v>-27.45706780880511</v>
          </cell>
        </row>
        <row r="75">
          <cell r="E75">
            <v>4.7661034721063791</v>
          </cell>
          <cell r="F75">
            <v>-26.28035393245181</v>
          </cell>
        </row>
        <row r="76">
          <cell r="E76">
            <v>4.6660289760399412</v>
          </cell>
          <cell r="F76">
            <v>-26.419080141953437</v>
          </cell>
        </row>
        <row r="77">
          <cell r="E77">
            <v>4.6660289760399412</v>
          </cell>
          <cell r="F77">
            <v>-25.105292471620292</v>
          </cell>
        </row>
        <row r="121">
          <cell r="E121">
            <v>7.2561041976562777</v>
          </cell>
          <cell r="F121">
            <v>-38.69287096153856</v>
          </cell>
        </row>
        <row r="122">
          <cell r="E122">
            <v>6.7881749991514777</v>
          </cell>
          <cell r="F122">
            <v>-37.358876099821515</v>
          </cell>
        </row>
        <row r="123">
          <cell r="E123">
            <v>6.1837182697956274</v>
          </cell>
          <cell r="F123">
            <v>-34.195186690520607</v>
          </cell>
        </row>
        <row r="124">
          <cell r="E124">
            <v>5.9767504407853442</v>
          </cell>
          <cell r="F124">
            <v>-33.614517493387353</v>
          </cell>
        </row>
        <row r="125">
          <cell r="E125">
            <v>5.8372004786504386</v>
          </cell>
          <cell r="F125">
            <v>-33.288874658696351</v>
          </cell>
        </row>
        <row r="126">
          <cell r="E126">
            <v>5.4940526879652776</v>
          </cell>
          <cell r="F126">
            <v>-31.456866425115642</v>
          </cell>
        </row>
        <row r="127">
          <cell r="E127">
            <v>5.2215231182936064</v>
          </cell>
          <cell r="F127">
            <v>-30.236063566956528</v>
          </cell>
        </row>
        <row r="128">
          <cell r="E128">
            <v>5.0096435638604309</v>
          </cell>
          <cell r="F128">
            <v>-29.368292399872534</v>
          </cell>
        </row>
        <row r="129">
          <cell r="E129">
            <v>4.8587323567281295</v>
          </cell>
          <cell r="F129">
            <v>-28.633414546856116</v>
          </cell>
        </row>
        <row r="130">
          <cell r="E130">
            <v>4.8587323567281295</v>
          </cell>
          <cell r="F130">
            <v>-27.647150497858433</v>
          </cell>
        </row>
        <row r="131">
          <cell r="E131">
            <v>4.8305678332487982</v>
          </cell>
          <cell r="F131">
            <v>-27.820971699886993</v>
          </cell>
        </row>
        <row r="132">
          <cell r="E132">
            <v>4.8305678332487982</v>
          </cell>
          <cell r="F132">
            <v>-26.994444286856996</v>
          </cell>
        </row>
        <row r="133">
          <cell r="E133">
            <v>4.7661034721063791</v>
          </cell>
          <cell r="F133">
            <v>-27.45706780880511</v>
          </cell>
        </row>
        <row r="134">
          <cell r="E134">
            <v>4.7661034721063791</v>
          </cell>
          <cell r="F134">
            <v>-26.28035393245181</v>
          </cell>
        </row>
        <row r="135">
          <cell r="E135">
            <v>4.6660289760399412</v>
          </cell>
          <cell r="F135">
            <v>-26.419080141953437</v>
          </cell>
        </row>
        <row r="136">
          <cell r="E136">
            <v>4.6660289760399412</v>
          </cell>
          <cell r="F136">
            <v>-27.407877564614338</v>
          </cell>
        </row>
        <row r="139">
          <cell r="E139">
            <v>7.7691022802315191</v>
          </cell>
          <cell r="F139">
            <v>-41.041066565784661</v>
          </cell>
        </row>
        <row r="140">
          <cell r="E140">
            <v>7.3956291831527565</v>
          </cell>
          <cell r="F140">
            <v>-39.143946580898778</v>
          </cell>
        </row>
        <row r="141">
          <cell r="E141">
            <v>6.413751082320494</v>
          </cell>
          <cell r="F141">
            <v>-35.811742070723575</v>
          </cell>
        </row>
        <row r="142">
          <cell r="E142">
            <v>4.7683761295090958</v>
          </cell>
          <cell r="F142">
            <v>-27.392004215458048</v>
          </cell>
        </row>
        <row r="193">
          <cell r="B193">
            <v>7.7691022802315191</v>
          </cell>
          <cell r="C193">
            <v>-38.73848147279061</v>
          </cell>
        </row>
        <row r="194">
          <cell r="B194">
            <v>7.3956291831527565</v>
          </cell>
          <cell r="C194">
            <v>-36.841361487904734</v>
          </cell>
        </row>
        <row r="195">
          <cell r="B195">
            <v>7.2561041976562777</v>
          </cell>
          <cell r="C195">
            <v>-36.390285868544517</v>
          </cell>
        </row>
        <row r="196">
          <cell r="B196">
            <v>6.7881749991514777</v>
          </cell>
          <cell r="C196">
            <v>-35.056291006827472</v>
          </cell>
        </row>
        <row r="197">
          <cell r="B197">
            <v>6.413751082320494</v>
          </cell>
          <cell r="C197">
            <v>-33.509156977729525</v>
          </cell>
        </row>
        <row r="198">
          <cell r="B198">
            <v>6.1837182697956274</v>
          </cell>
          <cell r="C198">
            <v>-31.892601597526564</v>
          </cell>
        </row>
        <row r="199">
          <cell r="B199">
            <v>5.9767504407853442</v>
          </cell>
          <cell r="C199">
            <v>-31.311932400393307</v>
          </cell>
        </row>
        <row r="200">
          <cell r="B200">
            <v>5.8372004786504386</v>
          </cell>
          <cell r="C200">
            <v>-30.986289565702304</v>
          </cell>
        </row>
        <row r="201">
          <cell r="B201">
            <v>5.4940526879652776</v>
          </cell>
          <cell r="C201">
            <v>-29.154281332121595</v>
          </cell>
        </row>
        <row r="202">
          <cell r="B202">
            <v>5.2215231182936064</v>
          </cell>
          <cell r="C202">
            <v>-27.933478473962484</v>
          </cell>
        </row>
        <row r="203">
          <cell r="B203">
            <v>5.0096435638604309</v>
          </cell>
          <cell r="C203">
            <v>-27.065707306878487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topLeftCell="A31" workbookViewId="0">
      <selection activeCell="H57" sqref="H57"/>
    </sheetView>
  </sheetViews>
  <sheetFormatPr defaultRowHeight="15" x14ac:dyDescent="0.25"/>
  <cols>
    <col min="1" max="1" width="31.5703125" customWidth="1"/>
    <col min="2" max="2" width="17.85546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17.25" x14ac:dyDescent="0.25">
      <c r="A2" s="1" t="s">
        <v>6</v>
      </c>
      <c r="B2" s="1">
        <v>1287.1500000000001</v>
      </c>
      <c r="C2" s="1" t="s">
        <v>7</v>
      </c>
      <c r="D2" s="3">
        <v>1.5000000000000001E-18</v>
      </c>
      <c r="E2" s="2">
        <f t="shared" ref="E2:E21" si="0">1/B2 *10^4</f>
        <v>7.7691022802315191</v>
      </c>
      <c r="F2" s="3">
        <f t="shared" ref="F2:F21" si="1">LN(D2)</f>
        <v>-41.041066565784661</v>
      </c>
    </row>
    <row r="3" spans="1:6" ht="17.25" x14ac:dyDescent="0.25">
      <c r="A3" s="1" t="s">
        <v>6</v>
      </c>
      <c r="B3" s="1">
        <v>1352.15</v>
      </c>
      <c r="C3" s="1" t="s">
        <v>8</v>
      </c>
      <c r="D3" s="3">
        <v>9.9999999999999992E-18</v>
      </c>
      <c r="E3" s="2">
        <f t="shared" si="0"/>
        <v>7.3956291831527565</v>
      </c>
      <c r="F3" s="3">
        <f t="shared" si="1"/>
        <v>-39.143946580898778</v>
      </c>
    </row>
    <row r="4" spans="1:6" ht="17.25" x14ac:dyDescent="0.25">
      <c r="A4" s="1"/>
      <c r="B4" s="1">
        <v>1378.15</v>
      </c>
      <c r="C4" s="1" t="s">
        <v>9</v>
      </c>
      <c r="D4" s="3">
        <v>1.5700000000000001E-17</v>
      </c>
      <c r="E4" s="2">
        <f t="shared" si="0"/>
        <v>7.2561041976562777</v>
      </c>
      <c r="F4" s="3">
        <f t="shared" si="1"/>
        <v>-38.69287096153856</v>
      </c>
    </row>
    <row r="5" spans="1:6" ht="17.25" x14ac:dyDescent="0.25">
      <c r="A5" s="1"/>
      <c r="B5" s="1">
        <v>1473.15</v>
      </c>
      <c r="C5" s="1" t="s">
        <v>10</v>
      </c>
      <c r="D5" s="3">
        <v>5.9599999999999997E-17</v>
      </c>
      <c r="E5" s="2">
        <f t="shared" si="0"/>
        <v>6.7881749991514777</v>
      </c>
      <c r="F5" s="3">
        <f t="shared" si="1"/>
        <v>-37.358876099821515</v>
      </c>
    </row>
    <row r="6" spans="1:6" ht="17.25" x14ac:dyDescent="0.25">
      <c r="A6" s="1" t="s">
        <v>6</v>
      </c>
      <c r="B6" s="1">
        <v>1559.15</v>
      </c>
      <c r="C6" s="1" t="s">
        <v>11</v>
      </c>
      <c r="D6" s="3">
        <v>2.8000000000000001E-16</v>
      </c>
      <c r="E6" s="2">
        <f t="shared" si="0"/>
        <v>6.413751082320494</v>
      </c>
      <c r="F6" s="3">
        <f t="shared" si="1"/>
        <v>-35.811742070723575</v>
      </c>
    </row>
    <row r="7" spans="1:6" ht="17.25" x14ac:dyDescent="0.25">
      <c r="A7" s="1"/>
      <c r="B7" s="1">
        <v>1617.15</v>
      </c>
      <c r="C7" s="1" t="s">
        <v>12</v>
      </c>
      <c r="D7" s="3">
        <v>1.41E-15</v>
      </c>
      <c r="E7" s="2">
        <f t="shared" si="0"/>
        <v>6.1837182697956274</v>
      </c>
      <c r="F7" s="3">
        <f t="shared" si="1"/>
        <v>-34.195186690520607</v>
      </c>
    </row>
    <row r="8" spans="1:6" ht="17.25" x14ac:dyDescent="0.25">
      <c r="A8" s="1"/>
      <c r="B8" s="1">
        <v>1673.15</v>
      </c>
      <c r="C8" s="1" t="s">
        <v>13</v>
      </c>
      <c r="D8" s="3">
        <v>2.5199999999999999E-15</v>
      </c>
      <c r="E8" s="2">
        <f t="shared" si="0"/>
        <v>5.9767504407853442</v>
      </c>
      <c r="F8" s="3">
        <f t="shared" si="1"/>
        <v>-33.614517493387353</v>
      </c>
    </row>
    <row r="9" spans="1:6" ht="17.25" x14ac:dyDescent="0.25">
      <c r="A9" s="1"/>
      <c r="B9" s="1">
        <v>1713.15</v>
      </c>
      <c r="C9" s="1" t="s">
        <v>14</v>
      </c>
      <c r="D9" s="3">
        <v>3.4900000000000003E-15</v>
      </c>
      <c r="E9" s="2">
        <f t="shared" si="0"/>
        <v>5.8372004786504386</v>
      </c>
      <c r="F9" s="3">
        <f t="shared" si="1"/>
        <v>-33.288874658696351</v>
      </c>
    </row>
    <row r="10" spans="1:6" ht="17.25" x14ac:dyDescent="0.25">
      <c r="A10" s="1"/>
      <c r="B10" s="1">
        <v>1820.15</v>
      </c>
      <c r="C10" s="1" t="s">
        <v>15</v>
      </c>
      <c r="D10" s="3">
        <v>2.1799999999999999E-14</v>
      </c>
      <c r="E10" s="2">
        <f t="shared" si="0"/>
        <v>5.4940526879652776</v>
      </c>
      <c r="F10" s="3">
        <f t="shared" si="1"/>
        <v>-31.456866425115642</v>
      </c>
    </row>
    <row r="11" spans="1:6" ht="17.25" x14ac:dyDescent="0.25">
      <c r="A11" s="1"/>
      <c r="B11" s="1">
        <v>1915.15</v>
      </c>
      <c r="C11" s="1" t="s">
        <v>16</v>
      </c>
      <c r="D11" s="3">
        <v>7.3899999999999993E-14</v>
      </c>
      <c r="E11" s="2">
        <f t="shared" si="0"/>
        <v>5.2215231182936064</v>
      </c>
      <c r="F11" s="3">
        <f t="shared" si="1"/>
        <v>-30.236063566956528</v>
      </c>
    </row>
    <row r="12" spans="1:6" ht="17.25" x14ac:dyDescent="0.25">
      <c r="A12" s="1"/>
      <c r="B12" s="1">
        <v>1996.15</v>
      </c>
      <c r="C12" s="1" t="s">
        <v>17</v>
      </c>
      <c r="D12" s="3">
        <v>1.7600000000000001E-13</v>
      </c>
      <c r="E12" s="2">
        <f t="shared" si="0"/>
        <v>5.0096435638604309</v>
      </c>
      <c r="F12" s="3">
        <f t="shared" si="1"/>
        <v>-29.368292399872534</v>
      </c>
    </row>
    <row r="13" spans="1:6" ht="17.25" x14ac:dyDescent="0.25">
      <c r="A13" s="1"/>
      <c r="B13" s="1">
        <v>2058.15</v>
      </c>
      <c r="C13" s="1" t="s">
        <v>18</v>
      </c>
      <c r="D13" s="3">
        <v>3.6700000000000005E-13</v>
      </c>
      <c r="E13" s="2">
        <f t="shared" si="0"/>
        <v>4.8587323567281295</v>
      </c>
      <c r="F13" s="3">
        <f t="shared" si="1"/>
        <v>-28.633414546856116</v>
      </c>
    </row>
    <row r="14" spans="1:6" ht="17.25" x14ac:dyDescent="0.25">
      <c r="A14" s="1"/>
      <c r="B14" s="1">
        <v>2058.15</v>
      </c>
      <c r="C14" s="1" t="s">
        <v>19</v>
      </c>
      <c r="D14" s="3">
        <v>9.8400000000000005E-13</v>
      </c>
      <c r="E14" s="2">
        <f t="shared" si="0"/>
        <v>4.8587323567281295</v>
      </c>
      <c r="F14" s="3">
        <f t="shared" si="1"/>
        <v>-27.647150497858433</v>
      </c>
    </row>
    <row r="15" spans="1:6" ht="17.25" x14ac:dyDescent="0.25">
      <c r="A15" s="1"/>
      <c r="B15" s="1">
        <v>2070.15</v>
      </c>
      <c r="C15" s="1" t="s">
        <v>20</v>
      </c>
      <c r="D15" s="3">
        <v>8.2699999999999991E-13</v>
      </c>
      <c r="E15" s="2">
        <f t="shared" si="0"/>
        <v>4.8305678332487982</v>
      </c>
      <c r="F15" s="3">
        <f t="shared" si="1"/>
        <v>-27.820971699886993</v>
      </c>
    </row>
    <row r="16" spans="1:6" ht="17.25" x14ac:dyDescent="0.25">
      <c r="A16" s="1"/>
      <c r="B16" s="1">
        <v>2070.15</v>
      </c>
      <c r="C16" s="1" t="s">
        <v>21</v>
      </c>
      <c r="D16" s="3">
        <v>1.8900000000000002E-12</v>
      </c>
      <c r="E16" s="2">
        <f t="shared" si="0"/>
        <v>4.8305678332487982</v>
      </c>
      <c r="F16" s="3">
        <f t="shared" si="1"/>
        <v>-26.994444286856996</v>
      </c>
    </row>
    <row r="17" spans="1:6" ht="17.25" x14ac:dyDescent="0.25">
      <c r="A17" s="1" t="s">
        <v>6</v>
      </c>
      <c r="B17" s="1">
        <v>2097.15</v>
      </c>
      <c r="C17" s="1" t="s">
        <v>22</v>
      </c>
      <c r="D17" s="3">
        <v>1.27E-12</v>
      </c>
      <c r="E17" s="2">
        <f t="shared" si="0"/>
        <v>4.7683761295090958</v>
      </c>
      <c r="F17" s="3">
        <f t="shared" si="1"/>
        <v>-27.392004215458048</v>
      </c>
    </row>
    <row r="18" spans="1:6" ht="17.25" x14ac:dyDescent="0.25">
      <c r="A18" s="1"/>
      <c r="B18" s="1">
        <v>2098.15</v>
      </c>
      <c r="C18" s="1" t="s">
        <v>23</v>
      </c>
      <c r="D18" s="3">
        <v>1.19E-12</v>
      </c>
      <c r="E18" s="2">
        <f t="shared" si="0"/>
        <v>4.7661034721063791</v>
      </c>
      <c r="F18" s="3">
        <f t="shared" si="1"/>
        <v>-27.45706780880511</v>
      </c>
    </row>
    <row r="19" spans="1:6" ht="17.25" x14ac:dyDescent="0.25">
      <c r="A19" s="1"/>
      <c r="B19" s="1">
        <v>2098.15</v>
      </c>
      <c r="C19" s="1" t="s">
        <v>24</v>
      </c>
      <c r="D19" s="3">
        <v>3.8600000000000001E-12</v>
      </c>
      <c r="E19" s="2">
        <f t="shared" si="0"/>
        <v>4.7661034721063791</v>
      </c>
      <c r="F19" s="3">
        <f t="shared" si="1"/>
        <v>-26.28035393245181</v>
      </c>
    </row>
    <row r="20" spans="1:6" ht="17.25" x14ac:dyDescent="0.25">
      <c r="A20" s="1"/>
      <c r="B20" s="1">
        <v>2143.15</v>
      </c>
      <c r="C20" s="1" t="s">
        <v>25</v>
      </c>
      <c r="D20" s="3">
        <v>3.3599999999999998E-12</v>
      </c>
      <c r="E20" s="2">
        <f t="shared" si="0"/>
        <v>4.6660289760399412</v>
      </c>
      <c r="F20" s="3">
        <f t="shared" si="1"/>
        <v>-26.419080141953437</v>
      </c>
    </row>
    <row r="21" spans="1:6" ht="17.25" x14ac:dyDescent="0.25">
      <c r="A21" s="1"/>
      <c r="B21" s="1">
        <v>2143.15</v>
      </c>
      <c r="C21" s="1" t="s">
        <v>26</v>
      </c>
      <c r="D21" s="3">
        <v>1.25E-11</v>
      </c>
      <c r="E21" s="2">
        <f t="shared" si="0"/>
        <v>4.6660289760399412</v>
      </c>
      <c r="F21" s="3">
        <f t="shared" si="1"/>
        <v>-25.105292471620292</v>
      </c>
    </row>
    <row r="23" spans="1:6" x14ac:dyDescent="0.25">
      <c r="A23" s="4" t="s">
        <v>27</v>
      </c>
      <c r="B23" s="1" t="s">
        <v>1</v>
      </c>
      <c r="C23" s="1" t="s">
        <v>2</v>
      </c>
      <c r="D23" s="1" t="s">
        <v>3</v>
      </c>
      <c r="E23" s="2" t="s">
        <v>4</v>
      </c>
      <c r="F23" s="1" t="s">
        <v>5</v>
      </c>
    </row>
    <row r="24" spans="1:6" ht="17.25" x14ac:dyDescent="0.25">
      <c r="A24" s="1"/>
      <c r="B24" s="1">
        <v>1378.15</v>
      </c>
      <c r="C24" s="1" t="s">
        <v>9</v>
      </c>
      <c r="D24" s="3">
        <v>1.5700000000000001E-17</v>
      </c>
      <c r="E24" s="2">
        <f t="shared" ref="E24:E39" si="2">1/B24 *10^4</f>
        <v>7.2561041976562777</v>
      </c>
      <c r="F24" s="3">
        <f t="shared" ref="F24:F39" si="3">LN(D24)</f>
        <v>-38.69287096153856</v>
      </c>
    </row>
    <row r="25" spans="1:6" ht="17.25" x14ac:dyDescent="0.25">
      <c r="A25" s="1"/>
      <c r="B25" s="1">
        <v>1473.15</v>
      </c>
      <c r="C25" s="1" t="s">
        <v>10</v>
      </c>
      <c r="D25" s="3">
        <v>5.9599999999999997E-17</v>
      </c>
      <c r="E25" s="2">
        <f t="shared" si="2"/>
        <v>6.7881749991514777</v>
      </c>
      <c r="F25" s="3">
        <f t="shared" si="3"/>
        <v>-37.358876099821515</v>
      </c>
    </row>
    <row r="26" spans="1:6" ht="17.25" x14ac:dyDescent="0.25">
      <c r="A26" s="1"/>
      <c r="B26" s="1">
        <v>1617.15</v>
      </c>
      <c r="C26" s="1" t="s">
        <v>12</v>
      </c>
      <c r="D26" s="3">
        <v>1.41E-15</v>
      </c>
      <c r="E26" s="2">
        <f t="shared" si="2"/>
        <v>6.1837182697956274</v>
      </c>
      <c r="F26" s="3">
        <f t="shared" si="3"/>
        <v>-34.195186690520607</v>
      </c>
    </row>
    <row r="27" spans="1:6" ht="17.25" x14ac:dyDescent="0.25">
      <c r="A27" s="1"/>
      <c r="B27" s="1">
        <v>1673.15</v>
      </c>
      <c r="C27" s="1" t="s">
        <v>13</v>
      </c>
      <c r="D27" s="3">
        <v>2.5199999999999999E-15</v>
      </c>
      <c r="E27" s="2">
        <f t="shared" si="2"/>
        <v>5.9767504407853442</v>
      </c>
      <c r="F27" s="3">
        <f t="shared" si="3"/>
        <v>-33.614517493387353</v>
      </c>
    </row>
    <row r="28" spans="1:6" ht="17.25" x14ac:dyDescent="0.25">
      <c r="A28" s="1"/>
      <c r="B28" s="1">
        <v>1713.15</v>
      </c>
      <c r="C28" s="1" t="s">
        <v>14</v>
      </c>
      <c r="D28" s="3">
        <v>3.4900000000000003E-15</v>
      </c>
      <c r="E28" s="2">
        <f t="shared" si="2"/>
        <v>5.8372004786504386</v>
      </c>
      <c r="F28" s="3">
        <f t="shared" si="3"/>
        <v>-33.288874658696351</v>
      </c>
    </row>
    <row r="29" spans="1:6" ht="17.25" x14ac:dyDescent="0.25">
      <c r="A29" s="1"/>
      <c r="B29" s="1">
        <v>1820.15</v>
      </c>
      <c r="C29" s="1" t="s">
        <v>15</v>
      </c>
      <c r="D29" s="3">
        <v>2.1799999999999999E-14</v>
      </c>
      <c r="E29" s="2">
        <f t="shared" si="2"/>
        <v>5.4940526879652776</v>
      </c>
      <c r="F29" s="3">
        <f t="shared" si="3"/>
        <v>-31.456866425115642</v>
      </c>
    </row>
    <row r="30" spans="1:6" ht="17.25" x14ac:dyDescent="0.25">
      <c r="A30" s="1"/>
      <c r="B30" s="1">
        <v>1915.15</v>
      </c>
      <c r="C30" s="1" t="s">
        <v>16</v>
      </c>
      <c r="D30" s="3">
        <v>7.3899999999999993E-14</v>
      </c>
      <c r="E30" s="2">
        <f t="shared" si="2"/>
        <v>5.2215231182936064</v>
      </c>
      <c r="F30" s="3">
        <f t="shared" si="3"/>
        <v>-30.236063566956528</v>
      </c>
    </row>
    <row r="31" spans="1:6" ht="17.25" x14ac:dyDescent="0.25">
      <c r="A31" s="1"/>
      <c r="B31" s="1">
        <v>1996.15</v>
      </c>
      <c r="C31" s="1" t="s">
        <v>17</v>
      </c>
      <c r="D31" s="3">
        <v>1.7600000000000001E-13</v>
      </c>
      <c r="E31" s="2">
        <f t="shared" si="2"/>
        <v>5.0096435638604309</v>
      </c>
      <c r="F31" s="3">
        <f t="shared" si="3"/>
        <v>-29.368292399872534</v>
      </c>
    </row>
    <row r="32" spans="1:6" ht="17.25" x14ac:dyDescent="0.25">
      <c r="A32" s="1"/>
      <c r="B32" s="1">
        <v>2058.15</v>
      </c>
      <c r="C32" s="1" t="s">
        <v>18</v>
      </c>
      <c r="D32" s="3">
        <v>3.6700000000000005E-13</v>
      </c>
      <c r="E32" s="2">
        <f t="shared" si="2"/>
        <v>4.8587323567281295</v>
      </c>
      <c r="F32" s="3">
        <f t="shared" si="3"/>
        <v>-28.633414546856116</v>
      </c>
    </row>
    <row r="33" spans="1:6" ht="17.25" x14ac:dyDescent="0.25">
      <c r="A33" s="1"/>
      <c r="B33" s="1">
        <v>2058.15</v>
      </c>
      <c r="C33" s="1" t="s">
        <v>19</v>
      </c>
      <c r="D33" s="3">
        <v>9.8400000000000005E-13</v>
      </c>
      <c r="E33" s="2">
        <f t="shared" si="2"/>
        <v>4.8587323567281295</v>
      </c>
      <c r="F33" s="3">
        <f t="shared" si="3"/>
        <v>-27.647150497858433</v>
      </c>
    </row>
    <row r="34" spans="1:6" ht="17.25" x14ac:dyDescent="0.25">
      <c r="A34" s="1"/>
      <c r="B34" s="1">
        <v>2070.15</v>
      </c>
      <c r="C34" s="1" t="s">
        <v>20</v>
      </c>
      <c r="D34" s="3">
        <v>8.2699999999999991E-13</v>
      </c>
      <c r="E34" s="2">
        <f t="shared" si="2"/>
        <v>4.8305678332487982</v>
      </c>
      <c r="F34" s="3">
        <f t="shared" si="3"/>
        <v>-27.820971699886993</v>
      </c>
    </row>
    <row r="35" spans="1:6" ht="17.25" x14ac:dyDescent="0.25">
      <c r="A35" s="1"/>
      <c r="B35" s="1">
        <v>2070.15</v>
      </c>
      <c r="C35" s="1" t="s">
        <v>21</v>
      </c>
      <c r="D35" s="3">
        <v>1.8900000000000002E-12</v>
      </c>
      <c r="E35" s="2">
        <f t="shared" si="2"/>
        <v>4.8305678332487982</v>
      </c>
      <c r="F35" s="3">
        <f t="shared" si="3"/>
        <v>-26.994444286856996</v>
      </c>
    </row>
    <row r="36" spans="1:6" ht="17.25" x14ac:dyDescent="0.25">
      <c r="A36" s="1"/>
      <c r="B36" s="1">
        <v>2098.15</v>
      </c>
      <c r="C36" s="1" t="s">
        <v>23</v>
      </c>
      <c r="D36" s="3">
        <v>1.19E-12</v>
      </c>
      <c r="E36" s="2">
        <f t="shared" si="2"/>
        <v>4.7661034721063791</v>
      </c>
      <c r="F36" s="3">
        <f t="shared" si="3"/>
        <v>-27.45706780880511</v>
      </c>
    </row>
    <row r="37" spans="1:6" ht="17.25" x14ac:dyDescent="0.25">
      <c r="A37" s="1"/>
      <c r="B37" s="1">
        <v>2098.15</v>
      </c>
      <c r="C37" s="1" t="s">
        <v>24</v>
      </c>
      <c r="D37" s="3">
        <v>3.8600000000000001E-12</v>
      </c>
      <c r="E37" s="2">
        <f t="shared" si="2"/>
        <v>4.7661034721063791</v>
      </c>
      <c r="F37" s="3">
        <f t="shared" si="3"/>
        <v>-26.28035393245181</v>
      </c>
    </row>
    <row r="38" spans="1:6" ht="17.25" x14ac:dyDescent="0.25">
      <c r="A38" s="1"/>
      <c r="B38" s="1">
        <v>2143.15</v>
      </c>
      <c r="C38" s="1" t="s">
        <v>25</v>
      </c>
      <c r="D38" s="3">
        <v>3.3599999999999998E-12</v>
      </c>
      <c r="E38" s="2">
        <f t="shared" si="2"/>
        <v>4.6660289760399412</v>
      </c>
      <c r="F38" s="3">
        <f t="shared" si="3"/>
        <v>-26.419080141953437</v>
      </c>
    </row>
    <row r="39" spans="1:6" ht="17.25" x14ac:dyDescent="0.25">
      <c r="A39" s="1"/>
      <c r="B39" s="1">
        <v>2143.15</v>
      </c>
      <c r="C39" s="1" t="s">
        <v>28</v>
      </c>
      <c r="D39" s="3">
        <v>1.2500000000000001E-12</v>
      </c>
      <c r="E39" s="2">
        <f t="shared" si="2"/>
        <v>4.6660289760399412</v>
      </c>
      <c r="F39" s="3">
        <f t="shared" si="3"/>
        <v>-27.407877564614338</v>
      </c>
    </row>
    <row r="41" spans="1:6" x14ac:dyDescent="0.25">
      <c r="A41" s="4" t="s">
        <v>29</v>
      </c>
      <c r="B41" s="1" t="s">
        <v>1</v>
      </c>
      <c r="C41" s="1" t="s">
        <v>2</v>
      </c>
      <c r="D41" s="1" t="s">
        <v>3</v>
      </c>
      <c r="E41" s="2" t="s">
        <v>30</v>
      </c>
      <c r="F41" s="1" t="s">
        <v>5</v>
      </c>
    </row>
    <row r="42" spans="1:6" ht="17.25" x14ac:dyDescent="0.25">
      <c r="A42" s="1"/>
      <c r="B42" s="1">
        <v>1287.1500000000001</v>
      </c>
      <c r="C42" s="1" t="s">
        <v>7</v>
      </c>
      <c r="D42" s="3">
        <v>1.5000000000000001E-18</v>
      </c>
      <c r="E42" s="2">
        <f>(1/B42)*10^4</f>
        <v>7.7691022802315191</v>
      </c>
      <c r="F42" s="3">
        <f>LN(D42)</f>
        <v>-41.041066565784661</v>
      </c>
    </row>
    <row r="43" spans="1:6" ht="17.25" x14ac:dyDescent="0.25">
      <c r="A43" s="1"/>
      <c r="B43" s="1">
        <v>1352.15</v>
      </c>
      <c r="C43" s="1" t="s">
        <v>8</v>
      </c>
      <c r="D43" s="3">
        <v>9.9999999999999992E-18</v>
      </c>
      <c r="E43" s="2">
        <f>1/B43 *10^4</f>
        <v>7.3956291831527565</v>
      </c>
      <c r="F43" s="3">
        <f>LN(D43)</f>
        <v>-39.143946580898778</v>
      </c>
    </row>
    <row r="44" spans="1:6" ht="17.25" x14ac:dyDescent="0.25">
      <c r="B44" s="1">
        <v>1559.15</v>
      </c>
      <c r="C44" s="1" t="s">
        <v>11</v>
      </c>
      <c r="D44" s="3">
        <v>2.8000000000000001E-16</v>
      </c>
      <c r="E44" s="2">
        <f>1/B44 *10^4</f>
        <v>6.413751082320494</v>
      </c>
      <c r="F44" s="3">
        <f>LN(D44)</f>
        <v>-35.811742070723575</v>
      </c>
    </row>
    <row r="45" spans="1:6" ht="17.25" x14ac:dyDescent="0.25">
      <c r="B45" s="1">
        <v>2097.15</v>
      </c>
      <c r="C45" s="1" t="s">
        <v>22</v>
      </c>
      <c r="D45" s="3">
        <v>1.27E-12</v>
      </c>
      <c r="E45" s="2">
        <f>1/B45 *10^4</f>
        <v>4.7683761295090958</v>
      </c>
      <c r="F45" s="3">
        <f>LN(D45)</f>
        <v>-27.392004215458048</v>
      </c>
    </row>
    <row r="54" spans="1:6" x14ac:dyDescent="0.25">
      <c r="A54" s="4"/>
      <c r="B54" s="1"/>
      <c r="C54" s="1"/>
      <c r="D54" s="1"/>
      <c r="E54" s="2"/>
      <c r="F54" s="1"/>
    </row>
    <row r="55" spans="1:6" x14ac:dyDescent="0.25">
      <c r="A55" t="s">
        <v>31</v>
      </c>
      <c r="B55">
        <v>7.7691022802315191</v>
      </c>
      <c r="C55">
        <v>-38.73848147279061</v>
      </c>
      <c r="D55" s="3"/>
      <c r="E55" s="2"/>
      <c r="F55" s="3"/>
    </row>
    <row r="56" spans="1:6" x14ac:dyDescent="0.25">
      <c r="B56">
        <v>7.3956291831527565</v>
      </c>
      <c r="C56">
        <v>-36.841361487904734</v>
      </c>
      <c r="D56" s="3"/>
      <c r="E56" s="2"/>
      <c r="F56" s="3"/>
    </row>
    <row r="57" spans="1:6" x14ac:dyDescent="0.25">
      <c r="B57" s="5">
        <v>7.2561041976562777</v>
      </c>
      <c r="C57" s="5">
        <v>-36.390285868544517</v>
      </c>
      <c r="D57" s="3"/>
      <c r="E57" s="2"/>
      <c r="F57" s="3"/>
    </row>
    <row r="58" spans="1:6" x14ac:dyDescent="0.25">
      <c r="B58" s="6">
        <v>6.7881749991514777</v>
      </c>
      <c r="C58">
        <v>-35.056291006827472</v>
      </c>
      <c r="D58" s="3"/>
      <c r="E58" s="2"/>
      <c r="F58" s="3"/>
    </row>
    <row r="59" spans="1:6" x14ac:dyDescent="0.25">
      <c r="B59" s="6">
        <v>6.413751082320494</v>
      </c>
      <c r="C59">
        <v>-33.509156977729525</v>
      </c>
    </row>
    <row r="60" spans="1:6" x14ac:dyDescent="0.25">
      <c r="B60" s="6">
        <v>6.1837182697956274</v>
      </c>
      <c r="C60">
        <v>-31.892601597526564</v>
      </c>
    </row>
    <row r="61" spans="1:6" x14ac:dyDescent="0.25">
      <c r="B61" s="6">
        <v>5.9767504407853442</v>
      </c>
      <c r="C61">
        <v>-31.311932400393307</v>
      </c>
    </row>
    <row r="62" spans="1:6" x14ac:dyDescent="0.25">
      <c r="B62" s="6">
        <v>5.8372004786504386</v>
      </c>
      <c r="C62">
        <v>-30.986289565702304</v>
      </c>
    </row>
    <row r="63" spans="1:6" x14ac:dyDescent="0.25">
      <c r="B63" s="6">
        <v>5.4940526879652776</v>
      </c>
      <c r="C63">
        <v>-29.154281332121595</v>
      </c>
    </row>
    <row r="64" spans="1:6" x14ac:dyDescent="0.25">
      <c r="B64" s="6">
        <v>5.2215231182936064</v>
      </c>
      <c r="C64">
        <v>-27.933478473962484</v>
      </c>
    </row>
    <row r="65" spans="2:3" x14ac:dyDescent="0.25">
      <c r="B65" s="6">
        <v>5.0096435638604309</v>
      </c>
      <c r="C65">
        <v>-27.065707306878487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2013-07-02T20:36:15Z</dcterms:created>
  <dcterms:modified xsi:type="dcterms:W3CDTF">2013-07-02T20:40:00Z</dcterms:modified>
</cp:coreProperties>
</file>