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70" windowWidth="24315" windowHeight="1176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F29" i="1" l="1"/>
  <c r="E29" i="1"/>
  <c r="F28" i="1"/>
  <c r="E28" i="1"/>
  <c r="F27" i="1"/>
  <c r="E27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2" i="1" l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<sst xmlns="http://schemas.openxmlformats.org/spreadsheetml/2006/main" count="43" uniqueCount="20">
  <si>
    <t>Askill &amp; Tomlin 1964</t>
  </si>
  <si>
    <t>Temperature (K)</t>
  </si>
  <si>
    <t>D (m^2/sec)</t>
  </si>
  <si>
    <t>D(m2/s)</t>
  </si>
  <si>
    <t>1/T*10^4</t>
  </si>
  <si>
    <t>ln D</t>
  </si>
  <si>
    <r>
      <t>8.0 x 10</t>
    </r>
    <r>
      <rPr>
        <vertAlign val="superscript"/>
        <sz val="11"/>
        <color theme="1"/>
        <rFont val="Calibri"/>
        <family val="2"/>
        <scheme val="minor"/>
      </rPr>
      <t>⁻17</t>
    </r>
  </si>
  <si>
    <r>
      <t xml:space="preserve"> 1.18 x 10</t>
    </r>
    <r>
      <rPr>
        <vertAlign val="superscript"/>
        <sz val="11"/>
        <color theme="1"/>
        <rFont val="Calibri"/>
        <family val="2"/>
        <scheme val="minor"/>
      </rPr>
      <t>⁻16</t>
    </r>
  </si>
  <si>
    <r>
      <t>1.48 x 10⁻</t>
    </r>
    <r>
      <rPr>
        <vertAlign val="superscript"/>
        <sz val="11"/>
        <color theme="1"/>
        <rFont val="Calibri"/>
        <family val="2"/>
        <scheme val="minor"/>
      </rPr>
      <t>16</t>
    </r>
  </si>
  <si>
    <r>
      <t>2.76 x 10⁻</t>
    </r>
    <r>
      <rPr>
        <vertAlign val="superscript"/>
        <sz val="11"/>
        <color theme="1"/>
        <rFont val="Calibri"/>
        <family val="2"/>
        <scheme val="minor"/>
      </rPr>
      <t>16</t>
    </r>
  </si>
  <si>
    <r>
      <t>1.54 x 10⁻</t>
    </r>
    <r>
      <rPr>
        <vertAlign val="superscript"/>
        <sz val="11"/>
        <color theme="1"/>
        <rFont val="Calibri"/>
        <family val="2"/>
        <scheme val="minor"/>
      </rPr>
      <t>15</t>
    </r>
  </si>
  <si>
    <r>
      <t>3.98 x 10⁻</t>
    </r>
    <r>
      <rPr>
        <vertAlign val="superscript"/>
        <sz val="11"/>
        <color theme="1"/>
        <rFont val="Calibri"/>
        <family val="2"/>
        <scheme val="minor"/>
      </rPr>
      <t>15</t>
    </r>
  </si>
  <si>
    <t>l</t>
  </si>
  <si>
    <r>
      <t>1.48 x 10⁻</t>
    </r>
    <r>
      <rPr>
        <vertAlign val="superscript"/>
        <sz val="11"/>
        <color theme="1"/>
        <rFont val="Calibri"/>
        <family val="2"/>
        <scheme val="minor"/>
      </rPr>
      <t>14</t>
    </r>
  </si>
  <si>
    <r>
      <t>1.74 x 10⁻</t>
    </r>
    <r>
      <rPr>
        <vertAlign val="superscript"/>
        <sz val="11"/>
        <color theme="1"/>
        <rFont val="Calibri"/>
        <family val="2"/>
        <scheme val="minor"/>
      </rPr>
      <t>14</t>
    </r>
  </si>
  <si>
    <r>
      <t>1.14 x 10⁻</t>
    </r>
    <r>
      <rPr>
        <vertAlign val="superscript"/>
        <sz val="11"/>
        <color theme="1"/>
        <rFont val="Calibri"/>
        <family val="2"/>
        <scheme val="minor"/>
      </rPr>
      <t>13</t>
    </r>
  </si>
  <si>
    <r>
      <t>1.18 x 10</t>
    </r>
    <r>
      <rPr>
        <vertAlign val="superscript"/>
        <sz val="11"/>
        <color theme="1"/>
        <rFont val="Calibri"/>
        <family val="2"/>
        <scheme val="minor"/>
      </rPr>
      <t>⁻13</t>
    </r>
  </si>
  <si>
    <r>
      <t>2.98 x 10</t>
    </r>
    <r>
      <rPr>
        <vertAlign val="superscript"/>
        <sz val="11"/>
        <color theme="1"/>
        <rFont val="Calibri"/>
        <family val="2"/>
        <scheme val="minor"/>
      </rPr>
      <t>⁻13</t>
    </r>
  </si>
  <si>
    <t>Askill &amp; Tomlin 1964 - serial grinding analysis</t>
  </si>
  <si>
    <t>Askill &amp; Tomlin 1964 -lathe sectioning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</si>
</sst>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1" fontId="0" fillId="0" borderId="0" xfId="0" applyNumberFormat="1"/>
    <xf numFmtId="11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Askill &amp; Tomlin 1964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-6.3479221347331583E-2"/>
                  <c:y val="-3.4189632545931756E-2"/>
                </c:manualLayout>
              </c:layout>
              <c:numFmt formatCode="General" sourceLinked="0"/>
            </c:trendlineLbl>
          </c:trendline>
          <c:xVal>
            <c:numRef>
              <c:f>[1]Sheet1!$E$45:$E$55</c:f>
              <c:numCache>
                <c:formatCode>General</c:formatCode>
                <c:ptCount val="11"/>
                <c:pt idx="0">
                  <c:v>7.6855089728317258</c:v>
                </c:pt>
                <c:pt idx="1">
                  <c:v>7.5123013935319074</c:v>
                </c:pt>
                <c:pt idx="2">
                  <c:v>7.5123013935319074</c:v>
                </c:pt>
                <c:pt idx="3">
                  <c:v>7.3091400796696266</c:v>
                </c:pt>
                <c:pt idx="4">
                  <c:v>6.8910863797677697</c:v>
                </c:pt>
                <c:pt idx="5">
                  <c:v>6.5869643974574315</c:v>
                </c:pt>
                <c:pt idx="6">
                  <c:v>6.2533220773535936</c:v>
                </c:pt>
                <c:pt idx="7">
                  <c:v>6.2533220773535936</c:v>
                </c:pt>
                <c:pt idx="8">
                  <c:v>5.6877968318971641</c:v>
                </c:pt>
                <c:pt idx="9">
                  <c:v>5.6877968318971641</c:v>
                </c:pt>
                <c:pt idx="10">
                  <c:v>5.5000962516844041</c:v>
                </c:pt>
              </c:numCache>
            </c:numRef>
          </c:xVal>
          <c:yVal>
            <c:numRef>
              <c:f>[1]Sheet1!$F$45:$F$55</c:f>
              <c:numCache>
                <c:formatCode>0.00E+00</c:formatCode>
                <c:ptCount val="11"/>
                <c:pt idx="0">
                  <c:v>-39.367090132212986</c:v>
                </c:pt>
                <c:pt idx="1">
                  <c:v>-38.978432142421205</c:v>
                </c:pt>
                <c:pt idx="2">
                  <c:v>-38.751904493122751</c:v>
                </c:pt>
                <c:pt idx="3">
                  <c:v>-38.12871590116972</c:v>
                </c:pt>
                <c:pt idx="4">
                  <c:v>-36.409579071479193</c:v>
                </c:pt>
                <c:pt idx="5">
                  <c:v>-35.460079668608387</c:v>
                </c:pt>
                <c:pt idx="6">
                  <c:v>-34.146734307134665</c:v>
                </c:pt>
                <c:pt idx="7">
                  <c:v>-33.984891281684249</c:v>
                </c:pt>
                <c:pt idx="8">
                  <c:v>-32.105163039510238</c:v>
                </c:pt>
                <c:pt idx="9">
                  <c:v>-32.070676863439068</c:v>
                </c:pt>
                <c:pt idx="10">
                  <c:v>-31.144268001399325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872000"/>
        <c:axId val="165873920"/>
      </c:scatterChart>
      <c:valAx>
        <c:axId val="165872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1/T*10^4</a:t>
                </a:r>
                <a:endParaRPr lang="en-US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5873920"/>
        <c:crosses val="autoZero"/>
        <c:crossBetween val="midCat"/>
      </c:valAx>
      <c:valAx>
        <c:axId val="1658739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 D</a:t>
                </a:r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165872000"/>
        <c:crosses val="autoZero"/>
        <c:crossBetween val="midCat"/>
      </c:valAx>
    </c:plotArea>
    <c:legend>
      <c:legendPos val="r"/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Askill &amp; Tomlin</a:t>
            </a:r>
            <a:r>
              <a:rPr lang="en-US" baseline="0"/>
              <a:t> 1964 - Serial Grinding Analysis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-5.7729440069991249E-2"/>
                  <c:y val="-1.7822251385243512E-3"/>
                </c:manualLayout>
              </c:layout>
              <c:numFmt formatCode="General" sourceLinked="0"/>
            </c:trendlineLbl>
          </c:trendline>
          <c:xVal>
            <c:numRef>
              <c:f>[1]Sheet1!$E$153:$E$160</c:f>
              <c:numCache>
                <c:formatCode>General</c:formatCode>
                <c:ptCount val="8"/>
                <c:pt idx="0">
                  <c:v>7.6855089728317258</c:v>
                </c:pt>
                <c:pt idx="1">
                  <c:v>7.5123013935319074</c:v>
                </c:pt>
                <c:pt idx="2">
                  <c:v>7.5123013935319074</c:v>
                </c:pt>
                <c:pt idx="3">
                  <c:v>7.3091400796696266</c:v>
                </c:pt>
                <c:pt idx="4">
                  <c:v>6.8910863797677697</c:v>
                </c:pt>
                <c:pt idx="5">
                  <c:v>6.5869643974574315</c:v>
                </c:pt>
                <c:pt idx="6">
                  <c:v>6.2533220773535936</c:v>
                </c:pt>
                <c:pt idx="7">
                  <c:v>5.6877968318971641</c:v>
                </c:pt>
              </c:numCache>
            </c:numRef>
          </c:xVal>
          <c:yVal>
            <c:numRef>
              <c:f>[1]Sheet1!$F$153:$F$160</c:f>
              <c:numCache>
                <c:formatCode>0.00E+00</c:formatCode>
                <c:ptCount val="8"/>
                <c:pt idx="0">
                  <c:v>-39.367090132212986</c:v>
                </c:pt>
                <c:pt idx="1">
                  <c:v>-38.978432142421205</c:v>
                </c:pt>
                <c:pt idx="2">
                  <c:v>-38.751904493122751</c:v>
                </c:pt>
                <c:pt idx="3">
                  <c:v>-38.12871590116972</c:v>
                </c:pt>
                <c:pt idx="4">
                  <c:v>-36.409579071479193</c:v>
                </c:pt>
                <c:pt idx="5">
                  <c:v>-35.460079668608387</c:v>
                </c:pt>
                <c:pt idx="6">
                  <c:v>-33.984891281684249</c:v>
                </c:pt>
                <c:pt idx="7">
                  <c:v>-32.070676863439068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182912"/>
        <c:axId val="165878016"/>
      </c:scatterChart>
      <c:valAx>
        <c:axId val="15018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1/T*10^4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5878016"/>
        <c:crosses val="autoZero"/>
        <c:crossBetween val="midCat"/>
      </c:valAx>
      <c:valAx>
        <c:axId val="1658780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 D</a:t>
                </a:r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150182912"/>
        <c:crosses val="autoZero"/>
        <c:crossBetween val="midCat"/>
      </c:valAx>
    </c:plotArea>
    <c:legend>
      <c:legendPos val="r"/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Askill &amp; Tomlin 1964 - Lathe Sectioning</a:t>
            </a:r>
            <a:r>
              <a:rPr lang="en-US" baseline="0"/>
              <a:t> Analysis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[1]Sheet1!$E$163:$E$165</c:f>
              <c:numCache>
                <c:formatCode>General</c:formatCode>
                <c:ptCount val="3"/>
                <c:pt idx="0">
                  <c:v>6.2533220773535936</c:v>
                </c:pt>
                <c:pt idx="1">
                  <c:v>5.6877968318971641</c:v>
                </c:pt>
                <c:pt idx="2">
                  <c:v>5.5000962516844041</c:v>
                </c:pt>
              </c:numCache>
            </c:numRef>
          </c:xVal>
          <c:yVal>
            <c:numRef>
              <c:f>[1]Sheet1!$F$163:$F$165</c:f>
              <c:numCache>
                <c:formatCode>0.00E+00</c:formatCode>
                <c:ptCount val="3"/>
                <c:pt idx="0">
                  <c:v>-34.146734307134665</c:v>
                </c:pt>
                <c:pt idx="1">
                  <c:v>-32.105163039510238</c:v>
                </c:pt>
                <c:pt idx="2">
                  <c:v>-31.144268001399325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179776"/>
        <c:axId val="144082048"/>
      </c:scatterChart>
      <c:valAx>
        <c:axId val="14317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1/T*10^4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4082048"/>
        <c:crosses val="autoZero"/>
        <c:crossBetween val="midCat"/>
      </c:valAx>
      <c:valAx>
        <c:axId val="1440820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 D</a:t>
                </a:r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1431797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285750</xdr:colOff>
      <xdr:row>0</xdr:row>
      <xdr:rowOff>123825</xdr:rowOff>
    </xdr:from>
    <xdr:to>
      <xdr:col>14</xdr:col>
      <xdr:colOff>590550</xdr:colOff>
      <xdr:row>13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238125</xdr:colOff>
      <xdr:row>13</xdr:row>
      <xdr:rowOff>114300</xdr:rowOff>
    </xdr:from>
    <xdr:to>
      <xdr:col>14</xdr:col>
      <xdr:colOff>542925</xdr:colOff>
      <xdr:row>25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323850</xdr:colOff>
      <xdr:row>26</xdr:row>
      <xdr:rowOff>76200</xdr:rowOff>
    </xdr:from>
    <xdr:to>
      <xdr:col>15</xdr:col>
      <xdr:colOff>19050</xdr:colOff>
      <xdr:row>40</xdr:row>
      <xdr:rowOff>66675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jhc2/LOCALS~1/Temp/Temporary%20Directory%201%20for%20Chromium.zip/Chromium/Raw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5">
          <cell r="E45">
            <v>7.6855089728317258</v>
          </cell>
          <cell r="F45">
            <v>-39.367090132212986</v>
          </cell>
        </row>
        <row r="46">
          <cell r="E46">
            <v>7.5123013935319074</v>
          </cell>
          <cell r="F46">
            <v>-38.978432142421205</v>
          </cell>
        </row>
        <row r="47">
          <cell r="E47">
            <v>7.5123013935319074</v>
          </cell>
          <cell r="F47">
            <v>-38.751904493122751</v>
          </cell>
        </row>
        <row r="48">
          <cell r="E48">
            <v>7.3091400796696266</v>
          </cell>
          <cell r="F48">
            <v>-38.12871590116972</v>
          </cell>
        </row>
        <row r="49">
          <cell r="E49">
            <v>6.8910863797677697</v>
          </cell>
          <cell r="F49">
            <v>-36.409579071479193</v>
          </cell>
        </row>
        <row r="50">
          <cell r="E50">
            <v>6.5869643974574315</v>
          </cell>
          <cell r="F50">
            <v>-35.460079668608387</v>
          </cell>
        </row>
        <row r="51">
          <cell r="E51">
            <v>6.2533220773535936</v>
          </cell>
          <cell r="F51">
            <v>-34.146734307134665</v>
          </cell>
        </row>
        <row r="52">
          <cell r="E52">
            <v>6.2533220773535936</v>
          </cell>
          <cell r="F52">
            <v>-33.984891281684249</v>
          </cell>
        </row>
        <row r="53">
          <cell r="E53">
            <v>5.6877968318971641</v>
          </cell>
          <cell r="F53">
            <v>-32.105163039510238</v>
          </cell>
        </row>
        <row r="54">
          <cell r="E54">
            <v>5.6877968318971641</v>
          </cell>
          <cell r="F54">
            <v>-32.070676863439068</v>
          </cell>
        </row>
        <row r="55">
          <cell r="E55">
            <v>5.5000962516844041</v>
          </cell>
          <cell r="F55">
            <v>-31.144268001399325</v>
          </cell>
        </row>
        <row r="153">
          <cell r="E153">
            <v>7.6855089728317258</v>
          </cell>
          <cell r="F153">
            <v>-39.367090132212986</v>
          </cell>
        </row>
        <row r="154">
          <cell r="E154">
            <v>7.5123013935319074</v>
          </cell>
          <cell r="F154">
            <v>-38.978432142421205</v>
          </cell>
        </row>
        <row r="155">
          <cell r="E155">
            <v>7.5123013935319074</v>
          </cell>
          <cell r="F155">
            <v>-38.751904493122751</v>
          </cell>
        </row>
        <row r="156">
          <cell r="E156">
            <v>7.3091400796696266</v>
          </cell>
          <cell r="F156">
            <v>-38.12871590116972</v>
          </cell>
        </row>
        <row r="157">
          <cell r="E157">
            <v>6.8910863797677697</v>
          </cell>
          <cell r="F157">
            <v>-36.409579071479193</v>
          </cell>
        </row>
        <row r="158">
          <cell r="E158">
            <v>6.5869643974574315</v>
          </cell>
          <cell r="F158">
            <v>-35.460079668608387</v>
          </cell>
        </row>
        <row r="159">
          <cell r="E159">
            <v>6.2533220773535936</v>
          </cell>
          <cell r="F159">
            <v>-33.984891281684249</v>
          </cell>
        </row>
        <row r="160">
          <cell r="E160">
            <v>5.6877968318971641</v>
          </cell>
          <cell r="F160">
            <v>-32.070676863439068</v>
          </cell>
        </row>
        <row r="163">
          <cell r="E163">
            <v>6.2533220773535936</v>
          </cell>
          <cell r="F163">
            <v>-34.146734307134665</v>
          </cell>
        </row>
        <row r="164">
          <cell r="E164">
            <v>5.6877968318971641</v>
          </cell>
          <cell r="F164">
            <v>-32.105163039510238</v>
          </cell>
        </row>
        <row r="165">
          <cell r="E165">
            <v>5.5000962516844041</v>
          </cell>
          <cell r="F165">
            <v>-31.144268001399325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activeCell="J29" sqref="J28:J29"/>
    </sheetView>
  </sheetViews>
  <sheetFormatPr defaultRowHeight="15" x14ac:dyDescent="0.25"/>
  <cols>
    <col min="1" max="1" width="35.28515625" customWidth="1"/>
    <col min="2" max="2" width="19.7109375" customWidth="1"/>
    <col min="3" max="3" width="13.140625" customWidth="1"/>
    <col min="4" max="4" width="10.710937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</row>
    <row r="2" spans="1:6" ht="17.25" x14ac:dyDescent="0.25">
      <c r="A2" s="1"/>
      <c r="B2" s="1">
        <v>1301.1500000000001</v>
      </c>
      <c r="C2" s="1" t="s">
        <v>6</v>
      </c>
      <c r="D2" s="3">
        <v>8.0000000000000006E-18</v>
      </c>
      <c r="E2" s="2">
        <f t="shared" ref="E2:E12" si="0">1/B2 *10^4</f>
        <v>7.6855089728317258</v>
      </c>
      <c r="F2" s="4">
        <f t="shared" ref="F2:F12" si="1">LN(D2)</f>
        <v>-39.367090132212986</v>
      </c>
    </row>
    <row r="3" spans="1:6" ht="17.25" x14ac:dyDescent="0.25">
      <c r="A3" s="1"/>
      <c r="B3" s="1">
        <v>1331.15</v>
      </c>
      <c r="C3" s="1" t="s">
        <v>7</v>
      </c>
      <c r="D3" s="3">
        <v>1.1799999999999999E-17</v>
      </c>
      <c r="E3" s="2">
        <f t="shared" si="0"/>
        <v>7.5123013935319074</v>
      </c>
      <c r="F3" s="4">
        <f t="shared" si="1"/>
        <v>-38.978432142421205</v>
      </c>
    </row>
    <row r="4" spans="1:6" ht="17.25" x14ac:dyDescent="0.25">
      <c r="A4" s="1"/>
      <c r="B4" s="1">
        <v>1331.15</v>
      </c>
      <c r="C4" s="1" t="s">
        <v>8</v>
      </c>
      <c r="D4" s="3">
        <v>1.4799999999999998E-17</v>
      </c>
      <c r="E4" s="2">
        <f t="shared" si="0"/>
        <v>7.5123013935319074</v>
      </c>
      <c r="F4" s="4">
        <f t="shared" si="1"/>
        <v>-38.751904493122751</v>
      </c>
    </row>
    <row r="5" spans="1:6" ht="17.25" x14ac:dyDescent="0.25">
      <c r="A5" s="1"/>
      <c r="B5" s="1">
        <v>1368.15</v>
      </c>
      <c r="C5" s="1" t="s">
        <v>9</v>
      </c>
      <c r="D5" s="3">
        <v>2.7600000000000001E-17</v>
      </c>
      <c r="E5" s="2">
        <f t="shared" si="0"/>
        <v>7.3091400796696266</v>
      </c>
      <c r="F5" s="4">
        <f t="shared" si="1"/>
        <v>-38.12871590116972</v>
      </c>
    </row>
    <row r="6" spans="1:6" ht="17.25" x14ac:dyDescent="0.25">
      <c r="A6" s="1"/>
      <c r="B6" s="1">
        <v>1451.15</v>
      </c>
      <c r="C6" s="1" t="s">
        <v>10</v>
      </c>
      <c r="D6" s="3">
        <v>1.5399999999999999E-16</v>
      </c>
      <c r="E6" s="2">
        <f t="shared" si="0"/>
        <v>6.8910863797677697</v>
      </c>
      <c r="F6" s="4">
        <f t="shared" si="1"/>
        <v>-36.409579071479193</v>
      </c>
    </row>
    <row r="7" spans="1:6" ht="17.25" x14ac:dyDescent="0.25">
      <c r="A7" s="1"/>
      <c r="B7" s="1">
        <v>1518.15</v>
      </c>
      <c r="C7" s="1" t="s">
        <v>11</v>
      </c>
      <c r="D7" s="3">
        <v>3.9800000000000001E-16</v>
      </c>
      <c r="E7" s="2">
        <f t="shared" si="0"/>
        <v>6.5869643974574315</v>
      </c>
      <c r="F7" s="4">
        <f t="shared" si="1"/>
        <v>-35.460079668608387</v>
      </c>
    </row>
    <row r="8" spans="1:6" ht="17.25" x14ac:dyDescent="0.25">
      <c r="A8" s="1" t="s">
        <v>12</v>
      </c>
      <c r="B8" s="1">
        <v>1599.15</v>
      </c>
      <c r="C8" s="1" t="s">
        <v>13</v>
      </c>
      <c r="D8" s="3">
        <v>1.48E-15</v>
      </c>
      <c r="E8" s="2">
        <f t="shared" si="0"/>
        <v>6.2533220773535936</v>
      </c>
      <c r="F8" s="4">
        <f t="shared" si="1"/>
        <v>-34.146734307134665</v>
      </c>
    </row>
    <row r="9" spans="1:6" ht="17.25" x14ac:dyDescent="0.25">
      <c r="A9" s="1"/>
      <c r="B9" s="1">
        <v>1599.15</v>
      </c>
      <c r="C9" s="1" t="s">
        <v>14</v>
      </c>
      <c r="D9" s="3">
        <v>1.7400000000000001E-15</v>
      </c>
      <c r="E9" s="2">
        <f t="shared" si="0"/>
        <v>6.2533220773535936</v>
      </c>
      <c r="F9" s="4">
        <f t="shared" si="1"/>
        <v>-33.984891281684249</v>
      </c>
    </row>
    <row r="10" spans="1:6" ht="17.25" x14ac:dyDescent="0.25">
      <c r="A10" s="1" t="s">
        <v>12</v>
      </c>
      <c r="B10" s="1">
        <v>1758.15</v>
      </c>
      <c r="C10" s="1" t="s">
        <v>15</v>
      </c>
      <c r="D10" s="3">
        <v>1.1399999999999999E-14</v>
      </c>
      <c r="E10" s="2">
        <f t="shared" si="0"/>
        <v>5.6877968318971641</v>
      </c>
      <c r="F10" s="4">
        <f t="shared" si="1"/>
        <v>-32.105163039510238</v>
      </c>
    </row>
    <row r="11" spans="1:6" ht="17.25" x14ac:dyDescent="0.25">
      <c r="A11" s="1"/>
      <c r="B11" s="1">
        <v>1758.15</v>
      </c>
      <c r="C11" s="1" t="s">
        <v>16</v>
      </c>
      <c r="D11" s="3">
        <v>1.1800000000000001E-14</v>
      </c>
      <c r="E11" s="2">
        <f t="shared" si="0"/>
        <v>5.6877968318971641</v>
      </c>
      <c r="F11" s="4">
        <f t="shared" si="1"/>
        <v>-32.070676863439068</v>
      </c>
    </row>
    <row r="12" spans="1:6" ht="17.25" x14ac:dyDescent="0.25">
      <c r="A12" s="1" t="s">
        <v>12</v>
      </c>
      <c r="B12" s="1">
        <v>1818.15</v>
      </c>
      <c r="C12" s="1" t="s">
        <v>17</v>
      </c>
      <c r="D12" s="3">
        <v>2.9799999999999997E-14</v>
      </c>
      <c r="E12" s="2">
        <f t="shared" si="0"/>
        <v>5.5000962516844041</v>
      </c>
      <c r="F12" s="4">
        <f t="shared" si="1"/>
        <v>-31.144268001399325</v>
      </c>
    </row>
    <row r="16" spans="1:6" ht="30" x14ac:dyDescent="0.25">
      <c r="A16" s="5" t="s">
        <v>18</v>
      </c>
      <c r="B16" s="1" t="s">
        <v>1</v>
      </c>
      <c r="C16" s="1" t="s">
        <v>2</v>
      </c>
      <c r="D16" s="1" t="s">
        <v>3</v>
      </c>
      <c r="E16" s="2" t="s">
        <v>4</v>
      </c>
      <c r="F16" s="1" t="s">
        <v>5</v>
      </c>
    </row>
    <row r="17" spans="1:6" ht="17.25" x14ac:dyDescent="0.25">
      <c r="A17" s="1"/>
      <c r="B17" s="1">
        <v>1301.1500000000001</v>
      </c>
      <c r="C17" s="1" t="s">
        <v>6</v>
      </c>
      <c r="D17" s="3">
        <v>8.0000000000000006E-18</v>
      </c>
      <c r="E17" s="2">
        <f t="shared" ref="E17:E22" si="2">1/B17 *10^4</f>
        <v>7.6855089728317258</v>
      </c>
      <c r="F17" s="4">
        <f t="shared" ref="F17:F22" si="3">LN(D17)</f>
        <v>-39.367090132212986</v>
      </c>
    </row>
    <row r="18" spans="1:6" ht="17.25" x14ac:dyDescent="0.25">
      <c r="A18" s="1"/>
      <c r="B18" s="1">
        <v>1331.15</v>
      </c>
      <c r="C18" s="1" t="s">
        <v>7</v>
      </c>
      <c r="D18" s="3">
        <v>1.1799999999999999E-17</v>
      </c>
      <c r="E18" s="2">
        <f t="shared" si="2"/>
        <v>7.5123013935319074</v>
      </c>
      <c r="F18" s="4">
        <f t="shared" si="3"/>
        <v>-38.978432142421205</v>
      </c>
    </row>
    <row r="19" spans="1:6" ht="17.25" x14ac:dyDescent="0.25">
      <c r="A19" s="1"/>
      <c r="B19" s="1">
        <v>1331.15</v>
      </c>
      <c r="C19" s="1" t="s">
        <v>8</v>
      </c>
      <c r="D19" s="3">
        <v>1.4799999999999998E-17</v>
      </c>
      <c r="E19" s="2">
        <f t="shared" si="2"/>
        <v>7.5123013935319074</v>
      </c>
      <c r="F19" s="4">
        <f t="shared" si="3"/>
        <v>-38.751904493122751</v>
      </c>
    </row>
    <row r="20" spans="1:6" ht="17.25" x14ac:dyDescent="0.25">
      <c r="A20" s="1"/>
      <c r="B20" s="1">
        <v>1368.15</v>
      </c>
      <c r="C20" s="1" t="s">
        <v>9</v>
      </c>
      <c r="D20" s="3">
        <v>2.7600000000000001E-17</v>
      </c>
      <c r="E20" s="2">
        <f t="shared" si="2"/>
        <v>7.3091400796696266</v>
      </c>
      <c r="F20" s="4">
        <f t="shared" si="3"/>
        <v>-38.12871590116972</v>
      </c>
    </row>
    <row r="21" spans="1:6" ht="17.25" x14ac:dyDescent="0.25">
      <c r="A21" s="1"/>
      <c r="B21" s="1">
        <v>1451.15</v>
      </c>
      <c r="C21" s="1" t="s">
        <v>10</v>
      </c>
      <c r="D21" s="3">
        <v>1.5399999999999999E-16</v>
      </c>
      <c r="E21" s="2">
        <f t="shared" si="2"/>
        <v>6.8910863797677697</v>
      </c>
      <c r="F21" s="4">
        <f t="shared" si="3"/>
        <v>-36.409579071479193</v>
      </c>
    </row>
    <row r="22" spans="1:6" ht="17.25" x14ac:dyDescent="0.25">
      <c r="A22" s="1"/>
      <c r="B22" s="1">
        <v>1518.15</v>
      </c>
      <c r="C22" s="1" t="s">
        <v>11</v>
      </c>
      <c r="D22" s="3">
        <v>3.9800000000000001E-16</v>
      </c>
      <c r="E22" s="2">
        <f t="shared" si="2"/>
        <v>6.5869643974574315</v>
      </c>
      <c r="F22" s="4">
        <f t="shared" si="3"/>
        <v>-35.460079668608387</v>
      </c>
    </row>
    <row r="23" spans="1:6" ht="17.25" x14ac:dyDescent="0.25">
      <c r="A23" s="1"/>
      <c r="B23" s="1">
        <v>1599.15</v>
      </c>
      <c r="C23" s="1" t="s">
        <v>14</v>
      </c>
      <c r="D23" s="3">
        <v>1.7400000000000001E-15</v>
      </c>
      <c r="E23" s="2">
        <f>1/B23 *10^4</f>
        <v>6.2533220773535936</v>
      </c>
      <c r="F23" s="4">
        <f>LN(D23)</f>
        <v>-33.984891281684249</v>
      </c>
    </row>
    <row r="24" spans="1:6" ht="17.25" x14ac:dyDescent="0.25">
      <c r="A24" s="1"/>
      <c r="B24" s="1">
        <v>1758.15</v>
      </c>
      <c r="C24" s="1" t="s">
        <v>16</v>
      </c>
      <c r="D24" s="3">
        <v>1.1800000000000001E-14</v>
      </c>
      <c r="E24" s="2">
        <f>1/B24 *10^4</f>
        <v>5.6877968318971641</v>
      </c>
      <c r="F24" s="4">
        <f>LN(D24)</f>
        <v>-32.070676863439068</v>
      </c>
    </row>
    <row r="26" spans="1:6" ht="30" x14ac:dyDescent="0.25">
      <c r="A26" s="5" t="s">
        <v>19</v>
      </c>
      <c r="B26" s="1" t="s">
        <v>1</v>
      </c>
      <c r="C26" s="1" t="s">
        <v>2</v>
      </c>
      <c r="D26" s="1" t="s">
        <v>3</v>
      </c>
      <c r="E26" s="2" t="s">
        <v>4</v>
      </c>
      <c r="F26" s="1" t="s">
        <v>5</v>
      </c>
    </row>
    <row r="27" spans="1:6" ht="17.25" x14ac:dyDescent="0.25">
      <c r="A27" s="1"/>
      <c r="B27" s="1">
        <v>1599.15</v>
      </c>
      <c r="C27" s="1" t="s">
        <v>13</v>
      </c>
      <c r="D27" s="3">
        <v>1.48E-15</v>
      </c>
      <c r="E27" s="2">
        <f>1/B27 *10^4</f>
        <v>6.2533220773535936</v>
      </c>
      <c r="F27" s="4">
        <f>LN(D27)</f>
        <v>-34.146734307134665</v>
      </c>
    </row>
    <row r="28" spans="1:6" ht="17.25" x14ac:dyDescent="0.25">
      <c r="B28" s="1">
        <v>1758.15</v>
      </c>
      <c r="C28" s="1" t="s">
        <v>15</v>
      </c>
      <c r="D28" s="3">
        <v>1.1399999999999999E-14</v>
      </c>
      <c r="E28" s="2">
        <f>1/B28 *10^4</f>
        <v>5.6877968318971641</v>
      </c>
      <c r="F28" s="4">
        <f>LN(D28)</f>
        <v>-32.105163039510238</v>
      </c>
    </row>
    <row r="29" spans="1:6" ht="17.25" x14ac:dyDescent="0.25">
      <c r="B29" s="1">
        <v>1818.15</v>
      </c>
      <c r="C29" s="1" t="s">
        <v>17</v>
      </c>
      <c r="D29" s="3">
        <v>2.9799999999999997E-14</v>
      </c>
      <c r="E29" s="2">
        <f>1/B29 *10^4</f>
        <v>5.5000962516844041</v>
      </c>
      <c r="F29" s="4">
        <f>LN(D29)</f>
        <v>-31.144268001399325</v>
      </c>
    </row>
    <row r="30" spans="1:6" x14ac:dyDescent="0.25">
      <c r="E30" s="2"/>
      <c r="F30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2013-07-02T20:35:25Z</dcterms:created>
  <dcterms:modified xsi:type="dcterms:W3CDTF">2013-07-02T20:43:14Z</dcterms:modified>
</cp:coreProperties>
</file>