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theme/themeOverride2.xml" ContentType="application/vnd.openxmlformats-officedocument.themeOverrid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theme/themeOverride3.xml" ContentType="application/vnd.openxmlformats-officedocument.themeOverrid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13.xml" ContentType="application/vnd.openxmlformats-officedocument.drawing+xml"/>
  <Override PartName="/xl/charts/chart15.xml" ContentType="application/vnd.openxmlformats-officedocument.drawingml.chart+xml"/>
  <Override PartName="/xl/theme/themeOverride4.xml" ContentType="application/vnd.openxmlformats-officedocument.themeOverride+xml"/>
  <Override PartName="/xl/drawings/drawing14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722"/>
  <workbookPr showInkAnnotation="0" autoCompressPictures="0"/>
  <bookViews>
    <workbookView xWindow="25660" yWindow="3160" windowWidth="25600" windowHeight="14080" tabRatio="653"/>
  </bookViews>
  <sheets>
    <sheet name="README" sheetId="1" r:id="rId1"/>
    <sheet name="S3_bulk_supercells_stat_POSCAR" sheetId="57" r:id="rId2"/>
    <sheet name="S3_bulk_supercells_angles" sheetId="2" r:id="rId3"/>
    <sheet name="S3_lattice_fitting" sheetId="4" r:id="rId4"/>
    <sheet name="S3_actual_strains_used" sheetId="5" r:id="rId5"/>
    <sheet name="S4_migration_barriers" sheetId="9" r:id="rId6"/>
    <sheet name="S4_migbarr_v" sheetId="56" r:id="rId7"/>
    <sheet name="Fig_M0_graphical_abstract" sheetId="27" r:id="rId8"/>
    <sheet name="Fig_M1_in_plane_barriers" sheetId="40" r:id="rId9"/>
    <sheet name="Fig_M3_literature_slopes" sheetId="28" r:id="rId10"/>
    <sheet name="Fig_M4_expt_comparison" sheetId="29" r:id="rId11"/>
    <sheet name="S5_GGAU_barrier_comparison" sheetId="21" r:id="rId12"/>
    <sheet name="S6_raw_literature" sheetId="55" r:id="rId13"/>
    <sheet name="S6_literature_barriers_output" sheetId="23" r:id="rId14"/>
    <sheet name="S6_magnetic_moment_fm" sheetId="24" r:id="rId15"/>
    <sheet name="S6_magnetic_moment_afm_compar" sheetId="25" r:id="rId16"/>
    <sheet name="S7_fitting_crossbody" sheetId="17" r:id="rId17"/>
    <sheet name="S7_fitting_facediag" sheetId="20" r:id="rId18"/>
    <sheet name="S7_fitting_inline" sheetId="18" r:id="rId19"/>
    <sheet name="S7_actual_strains_used" sheetId="19" r:id="rId20"/>
    <sheet name="S7_doped_barriers_inline" sheetId="10" r:id="rId21"/>
    <sheet name="S7_doped_barriers_face_diag" sheetId="11" r:id="rId22"/>
    <sheet name="S7_doped_barriers_crossbody" sheetId="12" r:id="rId23"/>
    <sheet name="S7_doped_vs_electronremoval" sheetId="32" r:id="rId24"/>
    <sheet name="S8_eighthops" sheetId="31" r:id="rId25"/>
    <sheet name="S8_center_b_key" sheetId="13" r:id="rId26"/>
    <sheet name="S8_oxygen_key" sheetId="14" r:id="rId27"/>
    <sheet name="S8_full_barriers_output_barrs" sheetId="16" r:id="rId28"/>
    <sheet name="S8_full_barriers_output" sheetId="30" r:id="rId29"/>
    <sheet name="Fig_S8_1_oop_barriers" sheetId="41" r:id="rId30"/>
    <sheet name="Fig_S8_2" sheetId="48" r:id="rId31"/>
    <sheet name="Fig_S8_9_slope_slope" sheetId="34" r:id="rId32"/>
    <sheet name="S3_strains_used_for_poisson_fit" sheetId="45" r:id="rId33"/>
    <sheet name="S12_elastic_model" sheetId="6" r:id="rId34"/>
    <sheet name="Table_S12_1" sheetId="52" r:id="rId35"/>
    <sheet name="Table_S12_2" sheetId="51" r:id="rId36"/>
    <sheet name="S12_epneb_bulkmod_output" sheetId="46" r:id="rId37"/>
    <sheet name="S12d_migration_volumes" sheetId="7" r:id="rId38"/>
    <sheet name="S12_model_slopes" sheetId="8" r:id="rId39"/>
    <sheet name="Fig_M5_slope_slope" sheetId="44" r:id="rId40"/>
    <sheet name="Fig_S12_2" sheetId="49" r:id="rId41"/>
    <sheet name="FIg_S12_3_S12_4_S12_5" sheetId="50" r:id="rId42"/>
    <sheet name="ERR_volume_error_explained" sheetId="38" r:id="rId43"/>
    <sheet name="E1_low_strain_slopes" sheetId="53" r:id="rId44"/>
    <sheet name="E2_low_strain_slopes_fullgrid" sheetId="54" r:id="rId45"/>
    <sheet name="change_log" sheetId="39" r:id="rId46"/>
  </sheets>
  <externalReferences>
    <externalReference r:id="rId47"/>
    <externalReference r:id="rId48"/>
    <externalReference r:id="rId49"/>
  </externalReferences>
  <definedNames>
    <definedName name="A">[1]line_study!$AP$56</definedName>
    <definedName name="A_fullgrid">[2]line_study!$AP$56</definedName>
    <definedName name="B">[1]line_study!$AP$57</definedName>
    <definedName name="B_fullgrid">[2]line_study!$AP$57</definedName>
    <definedName name="boltzmann">[3]conversions!$A$3</definedName>
    <definedName name="D">[1]line_study!$AP$58</definedName>
    <definedName name="D_fullgrid">[2]line_study!$AP$58</definedName>
    <definedName name="G">[1]line_study!$AP$59</definedName>
    <definedName name="G_fullgrid">[2]line_study!$AP$59</definedName>
    <definedName name="kcal_to_J">[3]conversions!$A$2</definedName>
    <definedName name="kJpermol_to_eV">[3]conversions!$A$1</definedName>
    <definedName name="kJtoeV" localSheetId="39">#REF!</definedName>
    <definedName name="kJtoeV">#REF!</definedName>
    <definedName name="M">[1]line_study!$AP$60</definedName>
    <definedName name="M_fullgrid">[2]line_study!$AP$60</definedName>
    <definedName name="N">[1]line_study!$AP$61</definedName>
    <definedName name="N_fullgrid">[2]line_study!$AP$61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Z2" i="50" l="1"/>
  <c r="AA2" i="50"/>
  <c r="AB2" i="50"/>
  <c r="Z3" i="50"/>
  <c r="AA3" i="50"/>
  <c r="AB3" i="50"/>
  <c r="Z4" i="50"/>
  <c r="AA4" i="50"/>
  <c r="AB4" i="50"/>
  <c r="Z5" i="50"/>
  <c r="AA5" i="50"/>
  <c r="AB5" i="50"/>
  <c r="Z6" i="50"/>
  <c r="AA6" i="50"/>
  <c r="AB6" i="50"/>
  <c r="Z7" i="50"/>
  <c r="AA7" i="50"/>
  <c r="AB7" i="50"/>
  <c r="Z8" i="50"/>
  <c r="AA8" i="50"/>
  <c r="AB8" i="50"/>
  <c r="Z9" i="50"/>
  <c r="AA9" i="50"/>
  <c r="AB9" i="50"/>
  <c r="Z10" i="50"/>
  <c r="AA10" i="50"/>
  <c r="AB10" i="50"/>
  <c r="Y3" i="50"/>
  <c r="Y4" i="50"/>
  <c r="Y5" i="50"/>
  <c r="Y6" i="50"/>
  <c r="Y7" i="50"/>
  <c r="Y8" i="50"/>
  <c r="Y9" i="50"/>
  <c r="Y10" i="50"/>
  <c r="Y2" i="50"/>
  <c r="L3" i="50"/>
  <c r="M3" i="50"/>
  <c r="L4" i="50"/>
  <c r="M4" i="50"/>
  <c r="L5" i="50"/>
  <c r="M5" i="50"/>
  <c r="L6" i="50"/>
  <c r="M6" i="50"/>
  <c r="L7" i="50"/>
  <c r="M7" i="50"/>
  <c r="L8" i="50"/>
  <c r="M8" i="50"/>
  <c r="L9" i="50"/>
  <c r="M9" i="50"/>
  <c r="L10" i="50"/>
  <c r="M10" i="50"/>
  <c r="M2" i="50"/>
  <c r="L2" i="50"/>
  <c r="I3" i="50"/>
  <c r="J3" i="50"/>
  <c r="I4" i="50"/>
  <c r="J4" i="50"/>
  <c r="I5" i="50"/>
  <c r="J5" i="50"/>
  <c r="I6" i="50"/>
  <c r="J6" i="50"/>
  <c r="I7" i="50"/>
  <c r="J7" i="50"/>
  <c r="I8" i="50"/>
  <c r="J8" i="50"/>
  <c r="I9" i="50"/>
  <c r="J9" i="50"/>
  <c r="I10" i="50"/>
  <c r="J10" i="50"/>
  <c r="J2" i="50"/>
  <c r="I2" i="50"/>
  <c r="E3" i="50"/>
  <c r="F3" i="50"/>
  <c r="G3" i="50"/>
  <c r="H3" i="50"/>
  <c r="E4" i="50"/>
  <c r="F4" i="50"/>
  <c r="G4" i="50"/>
  <c r="H4" i="50"/>
  <c r="E5" i="50"/>
  <c r="F5" i="50"/>
  <c r="G5" i="50"/>
  <c r="H5" i="50"/>
  <c r="E6" i="50"/>
  <c r="F6" i="50"/>
  <c r="G6" i="50"/>
  <c r="H6" i="50"/>
  <c r="E7" i="50"/>
  <c r="F7" i="50"/>
  <c r="G7" i="50"/>
  <c r="H7" i="50"/>
  <c r="E8" i="50"/>
  <c r="F8" i="50"/>
  <c r="G8" i="50"/>
  <c r="H8" i="50"/>
  <c r="E9" i="50"/>
  <c r="F9" i="50"/>
  <c r="G9" i="50"/>
  <c r="H9" i="50"/>
  <c r="E10" i="50"/>
  <c r="F10" i="50"/>
  <c r="G10" i="50"/>
  <c r="H10" i="50"/>
  <c r="F2" i="50"/>
  <c r="G2" i="50"/>
  <c r="H2" i="50"/>
  <c r="E2" i="50"/>
  <c r="C3" i="50"/>
  <c r="D3" i="50"/>
  <c r="C4" i="50"/>
  <c r="D4" i="50"/>
  <c r="C5" i="50"/>
  <c r="D5" i="50"/>
  <c r="C6" i="50"/>
  <c r="D6" i="50"/>
  <c r="C7" i="50"/>
  <c r="D7" i="50"/>
  <c r="C8" i="50"/>
  <c r="D8" i="50"/>
  <c r="C9" i="50"/>
  <c r="D9" i="50"/>
  <c r="C10" i="50"/>
  <c r="D10" i="50"/>
  <c r="D2" i="50"/>
  <c r="C2" i="50"/>
  <c r="G3" i="44"/>
  <c r="H3" i="44"/>
  <c r="I3" i="44"/>
  <c r="G4" i="44"/>
  <c r="H4" i="44"/>
  <c r="I4" i="44"/>
  <c r="G5" i="44"/>
  <c r="H5" i="44"/>
  <c r="I5" i="44"/>
  <c r="G6" i="44"/>
  <c r="H6" i="44"/>
  <c r="I6" i="44"/>
  <c r="G7" i="44"/>
  <c r="H7" i="44"/>
  <c r="I7" i="44"/>
  <c r="G8" i="44"/>
  <c r="H8" i="44"/>
  <c r="I8" i="44"/>
  <c r="G9" i="44"/>
  <c r="H9" i="44"/>
  <c r="I9" i="44"/>
  <c r="G10" i="44"/>
  <c r="H10" i="44"/>
  <c r="I10" i="44"/>
  <c r="G11" i="44"/>
  <c r="H11" i="44"/>
  <c r="I11" i="44"/>
  <c r="F4" i="44"/>
  <c r="F5" i="44"/>
  <c r="F6" i="44"/>
  <c r="F7" i="44"/>
  <c r="F8" i="44"/>
  <c r="F9" i="44"/>
  <c r="F10" i="44"/>
  <c r="F11" i="44"/>
  <c r="F3" i="44"/>
  <c r="C3" i="44"/>
  <c r="D3" i="44"/>
  <c r="E3" i="44"/>
  <c r="C4" i="44"/>
  <c r="D4" i="44"/>
  <c r="E4" i="44"/>
  <c r="C5" i="44"/>
  <c r="D5" i="44"/>
  <c r="E5" i="44"/>
  <c r="C6" i="44"/>
  <c r="D6" i="44"/>
  <c r="E6" i="44"/>
  <c r="C7" i="44"/>
  <c r="D7" i="44"/>
  <c r="E7" i="44"/>
  <c r="C8" i="44"/>
  <c r="D8" i="44"/>
  <c r="E8" i="44"/>
  <c r="C9" i="44"/>
  <c r="D9" i="44"/>
  <c r="E9" i="44"/>
  <c r="C10" i="44"/>
  <c r="D10" i="44"/>
  <c r="E10" i="44"/>
  <c r="C11" i="44"/>
  <c r="D11" i="44"/>
  <c r="E11" i="44"/>
  <c r="B4" i="44"/>
  <c r="B5" i="44"/>
  <c r="B6" i="44"/>
  <c r="B7" i="44"/>
  <c r="B8" i="44"/>
  <c r="B9" i="44"/>
  <c r="B10" i="44"/>
  <c r="B11" i="44"/>
  <c r="B3" i="44"/>
  <c r="G14" i="53"/>
  <c r="H14" i="53"/>
  <c r="I14" i="53"/>
  <c r="G15" i="53"/>
  <c r="H15" i="53"/>
  <c r="I15" i="53"/>
  <c r="G16" i="53"/>
  <c r="H16" i="53"/>
  <c r="I16" i="53"/>
  <c r="G17" i="53"/>
  <c r="H17" i="53"/>
  <c r="I17" i="53"/>
  <c r="G18" i="53"/>
  <c r="H18" i="53"/>
  <c r="I18" i="53"/>
  <c r="G19" i="53"/>
  <c r="H19" i="53"/>
  <c r="I19" i="53"/>
  <c r="G20" i="53"/>
  <c r="H20" i="53"/>
  <c r="I20" i="53"/>
  <c r="G21" i="53"/>
  <c r="H21" i="53"/>
  <c r="I21" i="53"/>
  <c r="G22" i="53"/>
  <c r="H22" i="53"/>
  <c r="I22" i="53"/>
  <c r="F15" i="53"/>
  <c r="F16" i="53"/>
  <c r="F17" i="53"/>
  <c r="F18" i="53"/>
  <c r="F19" i="53"/>
  <c r="F20" i="53"/>
  <c r="F21" i="53"/>
  <c r="F22" i="53"/>
  <c r="F14" i="53"/>
  <c r="E3" i="48"/>
  <c r="F3" i="48"/>
  <c r="E4" i="48"/>
  <c r="F4" i="48"/>
  <c r="E5" i="48"/>
  <c r="F5" i="48"/>
  <c r="E6" i="48"/>
  <c r="F6" i="48"/>
  <c r="E7" i="48"/>
  <c r="F7" i="48"/>
  <c r="E8" i="48"/>
  <c r="F8" i="48"/>
  <c r="E9" i="48"/>
  <c r="F9" i="48"/>
  <c r="E10" i="48"/>
  <c r="F10" i="48"/>
  <c r="F2" i="48"/>
  <c r="C3" i="48"/>
  <c r="D3" i="48"/>
  <c r="C4" i="48"/>
  <c r="D4" i="48"/>
  <c r="C5" i="48"/>
  <c r="D5" i="48"/>
  <c r="C6" i="48"/>
  <c r="D6" i="48"/>
  <c r="C7" i="48"/>
  <c r="D7" i="48"/>
  <c r="C8" i="48"/>
  <c r="D8" i="48"/>
  <c r="C9" i="48"/>
  <c r="D9" i="48"/>
  <c r="C10" i="48"/>
  <c r="D10" i="48"/>
  <c r="D2" i="48"/>
  <c r="E2" i="48"/>
  <c r="C2" i="48"/>
  <c r="D1788" i="9"/>
  <c r="D1791" i="9"/>
  <c r="D1787" i="9"/>
  <c r="D1790" i="9"/>
  <c r="D1786" i="9"/>
  <c r="D1783" i="9"/>
  <c r="D1784" i="9"/>
  <c r="D1785" i="9"/>
  <c r="D1789" i="9"/>
  <c r="H253" i="54"/>
  <c r="H254" i="54"/>
  <c r="H255" i="54"/>
  <c r="H256" i="54"/>
  <c r="H252" i="54"/>
  <c r="H251" i="54"/>
  <c r="H250" i="54"/>
  <c r="H249" i="54"/>
  <c r="H244" i="54"/>
  <c r="H245" i="54"/>
  <c r="H246" i="54"/>
  <c r="H243" i="54"/>
  <c r="K14" i="53"/>
  <c r="M14" i="53"/>
  <c r="L14" i="53"/>
  <c r="N14" i="53"/>
  <c r="K15" i="53"/>
  <c r="M15" i="53"/>
  <c r="L15" i="53"/>
  <c r="N15" i="53"/>
  <c r="K16" i="53"/>
  <c r="M16" i="53"/>
  <c r="L16" i="53"/>
  <c r="N16" i="53"/>
  <c r="K17" i="53"/>
  <c r="M17" i="53"/>
  <c r="L17" i="53"/>
  <c r="N17" i="53"/>
  <c r="K18" i="53"/>
  <c r="M18" i="53"/>
  <c r="L18" i="53"/>
  <c r="N18" i="53"/>
  <c r="K19" i="53"/>
  <c r="M19" i="53"/>
  <c r="L19" i="53"/>
  <c r="N19" i="53"/>
  <c r="K20" i="53"/>
  <c r="M20" i="53"/>
  <c r="L20" i="53"/>
  <c r="N20" i="53"/>
  <c r="K21" i="53"/>
  <c r="M21" i="53"/>
  <c r="L21" i="53"/>
  <c r="N21" i="53"/>
  <c r="K22" i="53"/>
  <c r="M22" i="53"/>
  <c r="L22" i="53"/>
  <c r="N22" i="53"/>
  <c r="N24" i="53"/>
  <c r="N25" i="53"/>
  <c r="N26" i="53"/>
  <c r="L24" i="53"/>
  <c r="L25" i="53"/>
  <c r="L26" i="53"/>
  <c r="O2" i="50"/>
  <c r="U2" i="50"/>
  <c r="Q2" i="50"/>
  <c r="V2" i="50"/>
  <c r="O3" i="50"/>
  <c r="U3" i="50"/>
  <c r="Q3" i="50"/>
  <c r="V3" i="50"/>
  <c r="O4" i="50"/>
  <c r="U4" i="50"/>
  <c r="Q4" i="50"/>
  <c r="V4" i="50"/>
  <c r="O5" i="50"/>
  <c r="U5" i="50"/>
  <c r="Q5" i="50"/>
  <c r="V5" i="50"/>
  <c r="O6" i="50"/>
  <c r="U6" i="50"/>
  <c r="Q6" i="50"/>
  <c r="V6" i="50"/>
  <c r="O7" i="50"/>
  <c r="U7" i="50"/>
  <c r="Q7" i="50"/>
  <c r="V7" i="50"/>
  <c r="O8" i="50"/>
  <c r="U8" i="50"/>
  <c r="Q8" i="50"/>
  <c r="V8" i="50"/>
  <c r="O9" i="50"/>
  <c r="U9" i="50"/>
  <c r="Q9" i="50"/>
  <c r="V9" i="50"/>
  <c r="O10" i="50"/>
  <c r="U10" i="50"/>
  <c r="Q10" i="50"/>
  <c r="V10" i="50"/>
  <c r="V11" i="50"/>
  <c r="V12" i="50"/>
  <c r="V13" i="50"/>
  <c r="S3" i="50"/>
  <c r="T3" i="50"/>
  <c r="S4" i="50"/>
  <c r="T4" i="50"/>
  <c r="S5" i="50"/>
  <c r="T5" i="50"/>
  <c r="S6" i="50"/>
  <c r="T6" i="50"/>
  <c r="S7" i="50"/>
  <c r="T7" i="50"/>
  <c r="S8" i="50"/>
  <c r="T8" i="50"/>
  <c r="S9" i="50"/>
  <c r="T9" i="50"/>
  <c r="S10" i="50"/>
  <c r="T10" i="50"/>
  <c r="T2" i="50"/>
  <c r="S2" i="50"/>
  <c r="F1002" i="46"/>
  <c r="F1003" i="46"/>
  <c r="T11" i="50"/>
  <c r="T12" i="50"/>
  <c r="T13" i="50"/>
  <c r="B12" i="44"/>
  <c r="K3" i="44"/>
  <c r="M3" i="44"/>
  <c r="K4" i="44"/>
  <c r="M4" i="44"/>
  <c r="K5" i="44"/>
  <c r="M5" i="44"/>
  <c r="K6" i="44"/>
  <c r="M6" i="44"/>
  <c r="K7" i="44"/>
  <c r="M7" i="44"/>
  <c r="K8" i="44"/>
  <c r="M8" i="44"/>
  <c r="K9" i="44"/>
  <c r="M9" i="44"/>
  <c r="K10" i="44"/>
  <c r="M10" i="44"/>
  <c r="K11" i="44"/>
  <c r="M11" i="44"/>
  <c r="L3" i="44"/>
  <c r="N3" i="44"/>
  <c r="L4" i="44"/>
  <c r="N4" i="44"/>
  <c r="L5" i="44"/>
  <c r="N5" i="44"/>
  <c r="L6" i="44"/>
  <c r="N6" i="44"/>
  <c r="L7" i="44"/>
  <c r="N7" i="44"/>
  <c r="L8" i="44"/>
  <c r="N8" i="44"/>
  <c r="L9" i="44"/>
  <c r="N9" i="44"/>
  <c r="L10" i="44"/>
  <c r="N10" i="44"/>
  <c r="L11" i="44"/>
  <c r="N11" i="44"/>
  <c r="N13" i="44"/>
  <c r="N14" i="44"/>
  <c r="N15" i="44"/>
  <c r="L15" i="44"/>
  <c r="L14" i="44"/>
  <c r="L13" i="44"/>
  <c r="P7" i="52"/>
  <c r="P6" i="52"/>
  <c r="L7" i="52"/>
  <c r="L6" i="52"/>
  <c r="D1" i="52"/>
  <c r="O7" i="52"/>
  <c r="O6" i="52"/>
  <c r="K7" i="52"/>
  <c r="K6" i="52"/>
  <c r="I7" i="52"/>
  <c r="I6" i="52"/>
  <c r="D3" i="52"/>
  <c r="D2" i="52"/>
  <c r="K3" i="51"/>
  <c r="L3" i="51"/>
  <c r="K4" i="51"/>
  <c r="L4" i="51"/>
  <c r="K5" i="51"/>
  <c r="L5" i="51"/>
  <c r="K6" i="51"/>
  <c r="L6" i="51"/>
  <c r="K7" i="51"/>
  <c r="L7" i="51"/>
  <c r="K8" i="51"/>
  <c r="L8" i="51"/>
  <c r="K9" i="51"/>
  <c r="L9" i="51"/>
  <c r="K10" i="51"/>
  <c r="L10" i="51"/>
  <c r="L2" i="51"/>
  <c r="K2" i="51"/>
  <c r="N3" i="50"/>
  <c r="N4" i="50"/>
  <c r="N5" i="50"/>
  <c r="N6" i="50"/>
  <c r="N7" i="50"/>
  <c r="N8" i="50"/>
  <c r="N9" i="50"/>
  <c r="N10" i="50"/>
  <c r="N2" i="50"/>
  <c r="K3" i="50"/>
  <c r="K4" i="50"/>
  <c r="K5" i="50"/>
  <c r="K6" i="50"/>
  <c r="K7" i="50"/>
  <c r="K8" i="50"/>
  <c r="K9" i="50"/>
  <c r="K10" i="50"/>
  <c r="K2" i="50"/>
  <c r="H3" i="49"/>
  <c r="H2" i="49"/>
  <c r="F3" i="49"/>
  <c r="F2" i="49"/>
  <c r="P3" i="50"/>
  <c r="R3" i="50"/>
  <c r="P4" i="50"/>
  <c r="R4" i="50"/>
  <c r="P5" i="50"/>
  <c r="R5" i="50"/>
  <c r="P6" i="50"/>
  <c r="R6" i="50"/>
  <c r="P7" i="50"/>
  <c r="R7" i="50"/>
  <c r="P8" i="50"/>
  <c r="R8" i="50"/>
  <c r="P9" i="50"/>
  <c r="R9" i="50"/>
  <c r="P10" i="50"/>
  <c r="R10" i="50"/>
  <c r="R2" i="50"/>
  <c r="P2" i="50"/>
  <c r="T3" i="49"/>
  <c r="T2" i="49"/>
  <c r="N3" i="49"/>
  <c r="N2" i="49"/>
  <c r="S3" i="49"/>
  <c r="S2" i="49"/>
  <c r="M2" i="49"/>
  <c r="M3" i="49"/>
  <c r="AE68" i="34"/>
  <c r="AB68" i="34"/>
  <c r="X68" i="34"/>
  <c r="U68" i="34"/>
  <c r="F36" i="34"/>
  <c r="M36" i="34"/>
  <c r="P36" i="34"/>
  <c r="I36" i="34"/>
  <c r="AF4" i="34"/>
  <c r="AF5" i="34"/>
  <c r="AF6" i="34"/>
  <c r="AF7" i="34"/>
  <c r="AF8" i="34"/>
  <c r="AF9" i="34"/>
  <c r="AF10" i="34"/>
  <c r="AF11" i="34"/>
  <c r="AF12" i="34"/>
  <c r="AF13" i="34"/>
  <c r="AF14" i="34"/>
  <c r="AF15" i="34"/>
  <c r="AF16" i="34"/>
  <c r="AF17" i="34"/>
  <c r="AF18" i="34"/>
  <c r="AF19" i="34"/>
  <c r="AF20" i="34"/>
  <c r="AF21" i="34"/>
  <c r="AF22" i="34"/>
  <c r="AF23" i="34"/>
  <c r="AF24" i="34"/>
  <c r="AF25" i="34"/>
  <c r="AF26" i="34"/>
  <c r="AF27" i="34"/>
  <c r="AF28" i="34"/>
  <c r="AF29" i="34"/>
  <c r="AF30" i="34"/>
  <c r="AF31" i="34"/>
  <c r="AF32" i="34"/>
  <c r="AF33" i="34"/>
  <c r="AF34" i="34"/>
  <c r="AF35" i="34"/>
  <c r="AF36" i="34"/>
  <c r="AF37" i="34"/>
  <c r="AF38" i="34"/>
  <c r="AF39" i="34"/>
  <c r="AF40" i="34"/>
  <c r="AF41" i="34"/>
  <c r="AF42" i="34"/>
  <c r="AF43" i="34"/>
  <c r="AF44" i="34"/>
  <c r="AF45" i="34"/>
  <c r="AF46" i="34"/>
  <c r="AF47" i="34"/>
  <c r="AF48" i="34"/>
  <c r="AF49" i="34"/>
  <c r="AF50" i="34"/>
  <c r="AF51" i="34"/>
  <c r="AF52" i="34"/>
  <c r="AF53" i="34"/>
  <c r="AF54" i="34"/>
  <c r="AF55" i="34"/>
  <c r="AF56" i="34"/>
  <c r="AF57" i="34"/>
  <c r="AF58" i="34"/>
  <c r="AF59" i="34"/>
  <c r="AF60" i="34"/>
  <c r="AF61" i="34"/>
  <c r="AF62" i="34"/>
  <c r="AF63" i="34"/>
  <c r="AF64" i="34"/>
  <c r="AF65" i="34"/>
  <c r="AF66" i="34"/>
  <c r="AF3" i="34"/>
  <c r="Q4" i="34"/>
  <c r="Q5" i="34"/>
  <c r="Q6" i="34"/>
  <c r="Q7" i="34"/>
  <c r="Q8" i="34"/>
  <c r="Q9" i="34"/>
  <c r="Q10" i="34"/>
  <c r="Q11" i="34"/>
  <c r="Q12" i="34"/>
  <c r="Q13" i="34"/>
  <c r="Q14" i="34"/>
  <c r="Q15" i="34"/>
  <c r="Q16" i="34"/>
  <c r="Q17" i="34"/>
  <c r="Q18" i="34"/>
  <c r="Q19" i="34"/>
  <c r="Q20" i="34"/>
  <c r="Q21" i="34"/>
  <c r="Q22" i="34"/>
  <c r="Q23" i="34"/>
  <c r="Q24" i="34"/>
  <c r="Q25" i="34"/>
  <c r="Q26" i="34"/>
  <c r="Q27" i="34"/>
  <c r="Q28" i="34"/>
  <c r="Q29" i="34"/>
  <c r="Q30" i="34"/>
  <c r="Q31" i="34"/>
  <c r="Q32" i="34"/>
  <c r="Q33" i="34"/>
  <c r="Q34" i="34"/>
  <c r="Q3" i="34"/>
  <c r="AG4" i="34"/>
  <c r="AH4" i="34"/>
  <c r="AI4" i="34"/>
  <c r="AJ4" i="34"/>
  <c r="AH5" i="34"/>
  <c r="AI5" i="34"/>
  <c r="AJ5" i="34"/>
  <c r="AG6" i="34"/>
  <c r="AH6" i="34"/>
  <c r="AI6" i="34"/>
  <c r="AJ6" i="34"/>
  <c r="AG7" i="34"/>
  <c r="AH7" i="34"/>
  <c r="AI7" i="34"/>
  <c r="AJ7" i="34"/>
  <c r="AG8" i="34"/>
  <c r="AH8" i="34"/>
  <c r="AI8" i="34"/>
  <c r="AJ8" i="34"/>
  <c r="AG9" i="34"/>
  <c r="AH9" i="34"/>
  <c r="AI9" i="34"/>
  <c r="AJ9" i="34"/>
  <c r="AG10" i="34"/>
  <c r="AH10" i="34"/>
  <c r="AI10" i="34"/>
  <c r="AJ10" i="34"/>
  <c r="AG11" i="34"/>
  <c r="AH11" i="34"/>
  <c r="AI11" i="34"/>
  <c r="AJ11" i="34"/>
  <c r="AG12" i="34"/>
  <c r="AH12" i="34"/>
  <c r="AI12" i="34"/>
  <c r="AJ12" i="34"/>
  <c r="AG13" i="34"/>
  <c r="AH13" i="34"/>
  <c r="AI13" i="34"/>
  <c r="AJ13" i="34"/>
  <c r="AG14" i="34"/>
  <c r="AH14" i="34"/>
  <c r="AI14" i="34"/>
  <c r="AJ14" i="34"/>
  <c r="AG15" i="34"/>
  <c r="AH15" i="34"/>
  <c r="AI15" i="34"/>
  <c r="AJ15" i="34"/>
  <c r="AG16" i="34"/>
  <c r="AH16" i="34"/>
  <c r="AI16" i="34"/>
  <c r="AJ16" i="34"/>
  <c r="AG17" i="34"/>
  <c r="AH17" i="34"/>
  <c r="AI17" i="34"/>
  <c r="AJ17" i="34"/>
  <c r="AG18" i="34"/>
  <c r="AH18" i="34"/>
  <c r="AI18" i="34"/>
  <c r="AJ18" i="34"/>
  <c r="AG19" i="34"/>
  <c r="AH19" i="34"/>
  <c r="AI19" i="34"/>
  <c r="AJ19" i="34"/>
  <c r="AG20" i="34"/>
  <c r="AH20" i="34"/>
  <c r="AI20" i="34"/>
  <c r="AJ20" i="34"/>
  <c r="AG21" i="34"/>
  <c r="AH21" i="34"/>
  <c r="AI21" i="34"/>
  <c r="AJ21" i="34"/>
  <c r="AG22" i="34"/>
  <c r="AH22" i="34"/>
  <c r="AI22" i="34"/>
  <c r="AJ22" i="34"/>
  <c r="AG23" i="34"/>
  <c r="AH23" i="34"/>
  <c r="AI23" i="34"/>
  <c r="AJ23" i="34"/>
  <c r="AG24" i="34"/>
  <c r="AH24" i="34"/>
  <c r="AI24" i="34"/>
  <c r="AJ24" i="34"/>
  <c r="AG25" i="34"/>
  <c r="AH25" i="34"/>
  <c r="AI25" i="34"/>
  <c r="AJ25" i="34"/>
  <c r="AG26" i="34"/>
  <c r="AH26" i="34"/>
  <c r="AI26" i="34"/>
  <c r="AJ26" i="34"/>
  <c r="AG27" i="34"/>
  <c r="AH27" i="34"/>
  <c r="AI27" i="34"/>
  <c r="AJ27" i="34"/>
  <c r="AG28" i="34"/>
  <c r="AH28" i="34"/>
  <c r="AI28" i="34"/>
  <c r="AJ28" i="34"/>
  <c r="AG29" i="34"/>
  <c r="AH29" i="34"/>
  <c r="AI29" i="34"/>
  <c r="AJ29" i="34"/>
  <c r="AG30" i="34"/>
  <c r="AH30" i="34"/>
  <c r="AI30" i="34"/>
  <c r="AJ30" i="34"/>
  <c r="AG31" i="34"/>
  <c r="AH31" i="34"/>
  <c r="AI31" i="34"/>
  <c r="AJ31" i="34"/>
  <c r="AG32" i="34"/>
  <c r="AH32" i="34"/>
  <c r="AI32" i="34"/>
  <c r="AJ32" i="34"/>
  <c r="AG33" i="34"/>
  <c r="AH33" i="34"/>
  <c r="AI33" i="34"/>
  <c r="AJ33" i="34"/>
  <c r="AG34" i="34"/>
  <c r="AH34" i="34"/>
  <c r="AI34" i="34"/>
  <c r="AJ34" i="34"/>
  <c r="AI35" i="34"/>
  <c r="AJ35" i="34"/>
  <c r="AI36" i="34"/>
  <c r="AJ36" i="34"/>
  <c r="AI37" i="34"/>
  <c r="AJ37" i="34"/>
  <c r="AI38" i="34"/>
  <c r="AJ38" i="34"/>
  <c r="AI39" i="34"/>
  <c r="AJ39" i="34"/>
  <c r="AI40" i="34"/>
  <c r="AJ40" i="34"/>
  <c r="AI41" i="34"/>
  <c r="AJ41" i="34"/>
  <c r="AI42" i="34"/>
  <c r="AJ42" i="34"/>
  <c r="AI43" i="34"/>
  <c r="AJ43" i="34"/>
  <c r="AI44" i="34"/>
  <c r="AJ44" i="34"/>
  <c r="AI45" i="34"/>
  <c r="AJ45" i="34"/>
  <c r="AI46" i="34"/>
  <c r="AJ46" i="34"/>
  <c r="AI47" i="34"/>
  <c r="AJ47" i="34"/>
  <c r="AI48" i="34"/>
  <c r="AJ48" i="34"/>
  <c r="AI49" i="34"/>
  <c r="AJ49" i="34"/>
  <c r="AI50" i="34"/>
  <c r="AJ50" i="34"/>
  <c r="AI51" i="34"/>
  <c r="AJ51" i="34"/>
  <c r="AI52" i="34"/>
  <c r="AJ52" i="34"/>
  <c r="AI53" i="34"/>
  <c r="AJ53" i="34"/>
  <c r="AI54" i="34"/>
  <c r="AJ54" i="34"/>
  <c r="AI55" i="34"/>
  <c r="AJ55" i="34"/>
  <c r="AI56" i="34"/>
  <c r="AJ56" i="34"/>
  <c r="AI57" i="34"/>
  <c r="AJ57" i="34"/>
  <c r="AI58" i="34"/>
  <c r="AJ58" i="34"/>
  <c r="AI59" i="34"/>
  <c r="AJ59" i="34"/>
  <c r="AI60" i="34"/>
  <c r="AJ60" i="34"/>
  <c r="AI61" i="34"/>
  <c r="AJ61" i="34"/>
  <c r="AI62" i="34"/>
  <c r="AJ62" i="34"/>
  <c r="AI63" i="34"/>
  <c r="AJ63" i="34"/>
  <c r="AI64" i="34"/>
  <c r="AJ64" i="34"/>
  <c r="AI65" i="34"/>
  <c r="AJ65" i="34"/>
  <c r="AI66" i="34"/>
  <c r="AJ66" i="34"/>
  <c r="AJ3" i="34"/>
  <c r="AI3" i="34"/>
  <c r="AH3" i="34"/>
  <c r="AG3" i="34"/>
  <c r="F38" i="28"/>
  <c r="F37" i="28"/>
  <c r="E38" i="28"/>
  <c r="E37" i="28"/>
  <c r="D29" i="29"/>
  <c r="O13" i="44"/>
  <c r="C62" i="38"/>
  <c r="D62" i="38"/>
  <c r="E62" i="38"/>
  <c r="C63" i="38"/>
  <c r="D63" i="38"/>
  <c r="E63" i="38"/>
  <c r="C64" i="38"/>
  <c r="D64" i="38"/>
  <c r="E64" i="38"/>
  <c r="C65" i="38"/>
  <c r="D65" i="38"/>
  <c r="E65" i="38"/>
  <c r="C66" i="38"/>
  <c r="D66" i="38"/>
  <c r="E66" i="38"/>
  <c r="C67" i="38"/>
  <c r="D67" i="38"/>
  <c r="E67" i="38"/>
  <c r="C68" i="38"/>
  <c r="D68" i="38"/>
  <c r="E68" i="38"/>
  <c r="C69" i="38"/>
  <c r="D69" i="38"/>
  <c r="E69" i="38"/>
  <c r="C70" i="38"/>
  <c r="D70" i="38"/>
  <c r="E70" i="38"/>
  <c r="C71" i="38"/>
  <c r="D71" i="38"/>
  <c r="E71" i="38"/>
  <c r="C72" i="38"/>
  <c r="D72" i="38"/>
  <c r="E72" i="38"/>
  <c r="C73" i="38"/>
  <c r="D73" i="38"/>
  <c r="E73" i="38"/>
  <c r="C74" i="38"/>
  <c r="D74" i="38"/>
  <c r="E74" i="38"/>
  <c r="C51" i="38"/>
  <c r="C52" i="38"/>
  <c r="C53" i="38"/>
  <c r="C54" i="38"/>
  <c r="C55" i="38"/>
  <c r="C56" i="38"/>
  <c r="C57" i="38"/>
  <c r="C58" i="38"/>
  <c r="C59" i="38"/>
  <c r="C60" i="38"/>
  <c r="C61" i="38"/>
  <c r="D51" i="38"/>
  <c r="E51" i="38"/>
  <c r="D52" i="38"/>
  <c r="E52" i="38"/>
  <c r="D53" i="38"/>
  <c r="E53" i="38"/>
  <c r="D54" i="38"/>
  <c r="E54" i="38"/>
  <c r="D55" i="38"/>
  <c r="E55" i="38"/>
  <c r="D56" i="38"/>
  <c r="E56" i="38"/>
  <c r="D57" i="38"/>
  <c r="E57" i="38"/>
  <c r="D58" i="38"/>
  <c r="E58" i="38"/>
  <c r="D59" i="38"/>
  <c r="E59" i="38"/>
  <c r="D60" i="38"/>
  <c r="E60" i="38"/>
  <c r="D61" i="38"/>
  <c r="E61" i="38"/>
  <c r="C50" i="38"/>
  <c r="E50" i="38"/>
  <c r="D50" i="38"/>
</calcChain>
</file>

<file path=xl/sharedStrings.xml><?xml version="1.0" encoding="utf-8"?>
<sst xmlns="http://schemas.openxmlformats.org/spreadsheetml/2006/main" count="19517" uniqueCount="8712">
  <si>
    <t xml:space="preserve">[tam@bardeen strain_emig_scripts]$ python S3_bulk_supercells.py </t>
  </si>
  <si>
    <t>Lattice vectors, magnitudes, and angles.</t>
  </si>
  <si>
    <t>c</t>
  </si>
  <si>
    <t>[[7.72421780732284, 0.0001843388069993, 0.016133210885147], [1.22979135285e-05, 7.724872296587785, -2.6824365476e-05], [0.0161830417976261, -0.0001834926534663, 7.726378007739491]]</t>
  </si>
  <si>
    <t>magnitudes and angles: a to b, a to c, b to c: //home/tam/strain_emig_clean/S3_bulk_supercells/ac/ac_bulk_static: 0.999917456396, 0.999720400017, 0.999802927354, 89.9985418381, 89.7603223079, 90.0015594726</t>
  </si>
  <si>
    <t>f</t>
  </si>
  <si>
    <t>[[7.804239653158956, -0.0001914426132861, -0.0051251297857239], [-0.0003642800797161, 7.789224730214733, 0.0003796643933225], [-0.0051274387345402, 0.0002058459170408, 7.804697235950886]]</t>
  </si>
  <si>
    <t>magnitudes and angles: a to b, a to c, b to c: //home/tam/strain_emig_clean/S3_bulk_supercells/af/af_bulk_static: 1.00192786713, 0.999941370631, 0.99801732583, 90.0040868945, 90.0752683044, 89.9956943606</t>
  </si>
  <si>
    <t>g</t>
  </si>
  <si>
    <t>[[7.874209926570171, 4.61330840343e-05, -0.0185875213250653], [-8.84021490192e-05, 7.870093741780989, 8.59124455607e-05], [-0.0185742107811405, -5.39487414995e-05, 7.8750199741981755]]</t>
  </si>
  <si>
    <t>magnitudes and angles: a to b, a to c, b to c: //home/tam/strain_emig_clean/S3_bulk_supercells/ag/ag_bulk_static: 1.00052580344, 0.999897141624, 0.999371668561, 90.000309378, 90.2703886519, 89.9997655351</t>
  </si>
  <si>
    <t>m</t>
  </si>
  <si>
    <t>[[7.892223501427075, -0.0005997336469296, -0.0348233659419242], [-0.0007178433067551, 7.86411969806939, 0.0001524266513837], [-0.0347106615794773, 4.2622456881e-06, 7.89477172715806]]</t>
  </si>
  <si>
    <t>magnitudes and angles: a to b, a to c, b to c: //home/tam/strain_emig_clean/S3_bulk_supercells/am/am_bulk_static: 1.00358344216, 0.99967729818, 0.996107803479, 90.0095887449, 90.5047169068, 89.9988355457</t>
  </si>
  <si>
    <t>n</t>
  </si>
  <si>
    <t>[[7.71484364467005, -5.13911625931e-05, 0.0164556520378176], [-0.0001799313688653, 7.726478222915993, 0.0001205364770525], [0.0164691246968638, -1.56272080349e-05, 7.714707104304934]]</t>
  </si>
  <si>
    <t>magnitudes and angles: a to b, a to c, b to c: //home/tam/strain_emig_clean/S3_bulk_supercells/an/an_bulk_static: 0.998496464889, 1.00001769492, 1.0015235207, 90.0017140389, 89.7554759787, 89.9992250712</t>
  </si>
  <si>
    <t>r</t>
  </si>
  <si>
    <t>[[7.843913130665636, -0.0003560442656956, -0.0178537896177319], [-0.0003699019975127, 7.823549109503821, 0.0003894905317586], [-0.0178508110420466, 0.0003752456489803, 7.844053100147221]]</t>
  </si>
  <si>
    <t>magnitudes and angles: a to b, a to c, b to c: //home/tam/strain_emig_clean/S3_bulk_supercells/ar/ar_bulk_static: 1.00260550924, 0.999982156817, 0.997383464979, 90.0053161784, 90.2608012202, 89.994400486</t>
  </si>
  <si>
    <t>s</t>
  </si>
  <si>
    <t>[[8.155123686058683, -4.64459041033e-05, -0.0976298839534062], [-2.80933068093e-05, 8.139393523675224, 1.87556681393e-05], [-0.0976292581404009, 5.22596069688e-05, 8.154940924908932]]</t>
  </si>
  <si>
    <t>magnitudes and angles: a to b, a to c, b to c: //home/tam/strain_emig_clean/S3_bulk_supercells/as/as_bulk_static: 1.00200439191, 1.0000224088, 0.998021981615, 90.0005256175, 91.3717898258, 89.9994984707</t>
  </si>
  <si>
    <t>t</t>
  </si>
  <si>
    <t>[[7.939232228595267, -0.0006708053758858, -0.0598947799310711], [-0.0006716300737495, 7.930529052343089, 0.0006188625616166], [-0.0599107094038171, 0.0006172522599754, 7.938672643784957]]</t>
  </si>
  <si>
    <t>magnitudes and angles: a to b, a to c, b to c: //home/tam/strain_emig_clean/S3_bulk_supercells/at/at_bulk_static: 1.00112591182, 1.00007046985, 0.99894574503, 90.0097268491, 90.8646256133, 89.9910376386</t>
  </si>
  <si>
    <t>v</t>
  </si>
  <si>
    <t>[[7.872846906373964, -0.000234384153667, -0.0294528907417723], [-0.0004190022734799, 7.877047121652054, 0.00033004600214], [-0.0295295516604509, 0.0002581894167524, 7.872935273552276]]</t>
  </si>
  <si>
    <t>magnitudes and angles: a to b, a to c, b to c: //home/tam/strain_emig_clean/S3_bulk_supercells/av/av_bulk_static: 0.999473770149, 0.999988739417, 1.0005152404, 90.0047624358, 90.4292488722, 89.9957089326</t>
  </si>
  <si>
    <t>[89.9985418381, 89.7603223079, 90.0015594726, 90.0040868945, 90.0752683044, 89.9956943606, 90.000309378, 90.2703886519, 89.9997655351, 90.0095887449, 90.5047169068, 89.9988355457, 90.0017140389, 89.7554759787, 89.9992250712, 90.0053161784, 90.2608012202, 89.994400486, 90.0005256175, 91.3717898258, 89.9994984707, 90.0097268491, 90.8646256133, 89.9910376386, 90.0047624358, 90.4292488722, 89.9957089326]</t>
  </si>
  <si>
    <t>Number of angles:  27</t>
  </si>
  <si>
    <t>Min:  89.7554759787</t>
  </si>
  <si>
    <t>Max:  91.3717898258</t>
  </si>
  <si>
    <t>Avg:  90.1223309322</t>
  </si>
  <si>
    <t>Std:  0.329352358978</t>
  </si>
  <si>
    <t>[tam@bardeen nebs]$ grep "pegloop1 mast_strain" */*.inp</t>
  </si>
  <si>
    <t>cgrid/cgrid.inp:pegloop1 mast_strain (0.98 0.98 1.021765,0.99 0.99 1.010671,1 1 0.998057,1.01 1.01 0.989676,1.02 1.02 0.987221)</t>
  </si>
  <si>
    <t>fgrid/fgrid.inp:pegloop1 mast_strain (0.98 0.98 1.021291,0.99 0.99 1.011836,1 1 1.000334,1.01 1.01 0.992379,1.02 1.02 0.983794)</t>
  </si>
  <si>
    <t>ggrid/ggrid.inp:pegloop1 mast_strain (0.98 0.98 1.02229,0.99 0.99 1.01196,1 1 1.00217,1.01 1.01 0.99303,1.02 1.02 0.984535)</t>
  </si>
  <si>
    <t>mgrid/mgrid.inp:pegloop1 mast_strain (0.98 0.98 1.026755,0.99 0.99 1.014444,1 1 1.003218,1.01 1.01 0.992609,1.02 1.02 0.983796)</t>
  </si>
  <si>
    <t>rgrid/rgrid.inp:pegloop1 mast_strain (0.98 0.98 1.01895,0.982 0.982 1.01715,0.984 0.984 1.01535,0.986 0.986 1.01355,0.988 0.988 1.01224,0.99 0.99 1.01056,0.992 0.992 1.00911,0.994 0.994 1.00754,0.996 0.996 1.00622,0.998 0.998 1.00466,1 1 1.0031,1.002 1.002 1.00188,1.004 1.004 1.00033,1.006 1.006 0.998896,1.008 1.008 0.997574,1.01 1.01 0.996148,1.012 1.012 0.99483,1.014 1.014 0.993618,1.016 1.016 0.992307,1.018 1.018 0.991014,1.02 1.02 0.989821)</t>
  </si>
  <si>
    <t>sgrid/sgrid.inp:pegloop1 mast_strain (0.98 0.98 1.019421,0.99 0.99 1.010184,1 1 1.001690,1.01 1.01 0.993931,1.02 1.02 0.986612)</t>
  </si>
  <si>
    <t>tgrid/tgrid.inp:pegloop1 mast_strain (0.98 0.98 1.020804,0.99 0.99 1.011234,1 1 1.002935,1.01 1.01 0.994948,1.02 1.02 0.987703)</t>
  </si>
  <si>
    <t>vgrid/vgrid.inp:pegloop1 mast_strain (0.98 0.98 1.025596,0.99 0.99 1.013501,1 1 1.002448,1.01 1.01 0.993369,1.02 1.02 0.984713)</t>
  </si>
  <si>
    <t xml:space="preserve">[tam@bardeen S3_lattice_fitting]$ cat S3_lattice_fitting_complete_output </t>
  </si>
  <si>
    <t>BSITE:  c</t>
  </si>
  <si>
    <t>ASTRAIN:  0.98</t>
  </si>
  <si>
    <t>Cvec, Evec:  [ 0.99  1.02  1.03  1.01  1.05  1.    1.04] [-304.6479  -305.00638 -304.9831  -304.95849 -304.80701 -304.84205</t>
  </si>
  <si>
    <t xml:space="preserve"> -304.8855 ]</t>
  </si>
  <si>
    <t xml:space="preserve">  -304.6 ++---------+----------+----------+----------+----------+---------++</t>
  </si>
  <si>
    <t xml:space="preserve">         +          +          +          +  Bsite c: a-strain 0.98   A    +</t>
  </si>
  <si>
    <t xml:space="preserve"> -304.65 A+                                                               ++</t>
  </si>
  <si>
    <t xml:space="preserve">         |                                                                 |</t>
  </si>
  <si>
    <t xml:space="preserve">  -304.7 ++                                                               ++</t>
  </si>
  <si>
    <t xml:space="preserve"> -304.75 ++                                                               ++</t>
  </si>
  <si>
    <t xml:space="preserve">  -304.8 ++                                                               +A</t>
  </si>
  <si>
    <t xml:space="preserve"> -304.85 ++         A                                                     ++</t>
  </si>
  <si>
    <t xml:space="preserve">  -304.9 ++                                                     A         ++</t>
  </si>
  <si>
    <t xml:space="preserve"> -304.95 ++                    A                                          ++</t>
  </si>
  <si>
    <t xml:space="preserve">         |                                           A                     |</t>
  </si>
  <si>
    <t xml:space="preserve">    -305 ++                               A                               ++</t>
  </si>
  <si>
    <t xml:space="preserve">         +          +          +          +          +          +          +</t>
  </si>
  <si>
    <t xml:space="preserve"> -305.05 ++---------+----------+----------+----------+----------+---------++</t>
  </si>
  <si>
    <t xml:space="preserve">        0.99        1         1.01       1.02       1.03       1.04       1.05</t>
  </si>
  <si>
    <t>---------------------</t>
  </si>
  <si>
    <t>Beta matrix:  [ 2698.44783236 -8520.20258601  8046.21668668 -2529.28174866]</t>
  </si>
  <si>
    <t>Mat rank:  7</t>
  </si>
  <si>
    <t>S-squared = RSS/(N-rank(I-H)):  0.000442620985557</t>
  </si>
  <si>
    <t>Sqrt s-squared:  0.0210385594934</t>
  </si>
  <si>
    <t>Std errors in coefficients:  [ 1518.30932366  4467.31303965  4380.5205803   1431.52301732]</t>
  </si>
  <si>
    <t>Returning: coeffs, s_squared, sterrs in coeffs</t>
  </si>
  <si>
    <t>--------------------</t>
  </si>
  <si>
    <t>RESULTS: 1.02051655042</t>
  </si>
  <si>
    <t>ASTRAIN:  0.99</t>
  </si>
  <si>
    <t>Cvec, Evec:  [ 0.99  0.98  1.03  1.02  1.    1.01] [-305.03888 -304.86318 -305.0253  -305.15472 -305.14537 -305.18372]</t>
  </si>
  <si>
    <t xml:space="preserve"> -304.85 ++-----------+------------+-------------+------------+-----------++</t>
  </si>
  <si>
    <t xml:space="preserve">         A            +            +         Bsite c: a-strain 0.99   A    +</t>
  </si>
  <si>
    <t xml:space="preserve">  -304.9 ++                                                               ++</t>
  </si>
  <si>
    <t xml:space="preserve"> -304.95 ++                                                               ++</t>
  </si>
  <si>
    <t xml:space="preserve">    -305 ++                                                               ++</t>
  </si>
  <si>
    <t xml:space="preserve">         |                                                                 A</t>
  </si>
  <si>
    <t xml:space="preserve"> -305.05 ++           A                                                   ++</t>
  </si>
  <si>
    <t xml:space="preserve">  -305.1 ++                                                               ++</t>
  </si>
  <si>
    <t xml:space="preserve"> -305.15 ++                        A                          A           ++</t>
  </si>
  <si>
    <t xml:space="preserve">         +            +            +             A            +            +</t>
  </si>
  <si>
    <t xml:space="preserve">  -305.2 ++-----------+------------+-------------+------------+-----------++</t>
  </si>
  <si>
    <t xml:space="preserve">        0.98         0.99          1            1.01         1.02         1.03</t>
  </si>
  <si>
    <t>Beta matrix:  [-1371.90759524  3563.62987223 -3919.31120237  1422.40695695]</t>
  </si>
  <si>
    <t>Mat rank:  6</t>
  </si>
  <si>
    <t>S-squared = RSS/(N-rank(I-H)):  0.00391740729807</t>
  </si>
  <si>
    <t>Sqrt s-squared:  0.062589194739</t>
  </si>
  <si>
    <t>Std errors in coefficients:  [  7887.41658989  23551.25384264  23437.31811703   7773.497385  ]</t>
  </si>
  <si>
    <t>RESULTS: 1.01049375802</t>
  </si>
  <si>
    <t>ASTRAIN:  1.00</t>
  </si>
  <si>
    <t>Cvec, Evec:  [ 0.98   1.03   1.     0.97   1.01   0.99   1.02   1.015  0.985  1.005</t>
  </si>
  <si>
    <t xml:space="preserve">  1.025  0.995] [-305.11425 -305.03997 -305.23415 -304.94694 -305.18362 -305.21246</t>
  </si>
  <si>
    <t xml:space="preserve"> -305.1372  -305.16472 -305.17228 -305.21845 -305.09579 -305.23399]</t>
  </si>
  <si>
    <t xml:space="preserve">  -304.9 ++---------+----------+----------+----------+----------+---------++</t>
  </si>
  <si>
    <t xml:space="preserve">         +          +          +          +  Bsite c: a-strain 1.00   A    +</t>
  </si>
  <si>
    <t xml:space="preserve"> -304.95 A+                                                               ++</t>
  </si>
  <si>
    <t xml:space="preserve"> -305.05 ++                                                               ++</t>
  </si>
  <si>
    <t xml:space="preserve">  -305.1 ++                                                          A    ++</t>
  </si>
  <si>
    <t xml:space="preserve">         |          A                                                      |</t>
  </si>
  <si>
    <t xml:space="preserve"> -305.15 ++                                                     A         ++</t>
  </si>
  <si>
    <t xml:space="preserve">         |                                                A                |</t>
  </si>
  <si>
    <t xml:space="preserve">         |                A                          A                     |</t>
  </si>
  <si>
    <t xml:space="preserve">  -305.2 ++                                                               ++</t>
  </si>
  <si>
    <t xml:space="preserve">         |                     A               A                           |</t>
  </si>
  <si>
    <t xml:space="preserve">         +          +          +     A    A          +          +          +</t>
  </si>
  <si>
    <t xml:space="preserve"> -305.25 ++---------+----------+----------+----------+----------+---------++</t>
  </si>
  <si>
    <t xml:space="preserve">        0.97       0.98       0.99        1         1.01       1.02       1.03</t>
  </si>
  <si>
    <t>Beta matrix:  [ 2775.80818943 -8984.12408271  8724.27477359 -2821.18728839]</t>
  </si>
  <si>
    <t>Mat rank:  12</t>
  </si>
  <si>
    <t>S-squared = RSS/(N-rank(I-H)):  9.53415129844e-05</t>
  </si>
  <si>
    <t>Sqrt s-squared:  0.00976429787462</t>
  </si>
  <si>
    <t>Std errors in coefficients:  [  544.11937446  1632.91153065  1633.17572588   544.38348211]</t>
  </si>
  <si>
    <t>RESULTS: 0.998386053788</t>
  </si>
  <si>
    <t>ASTRAIN:  1.01</t>
  </si>
  <si>
    <t>Cvec, Evec:  [ 0.98   0.97   0.96   1.02   0.985  0.965  1.015  0.975  0.995] [-305.13632 -305.04603 -304.81532 -305.00758 -305.16143 -304.97534</t>
  </si>
  <si>
    <t xml:space="preserve"> -305.06931 -305.10039 -305.16443]</t>
  </si>
  <si>
    <t xml:space="preserve">  -304.8 ++---------+----------+----------+----------+----------+---------++</t>
  </si>
  <si>
    <t xml:space="preserve">         A          +          +          +  Bsite c: a-strain 1.01   A    +</t>
  </si>
  <si>
    <t xml:space="preserve"> -304.85 ++                                                               ++</t>
  </si>
  <si>
    <t xml:space="preserve">         |     A                                                           |</t>
  </si>
  <si>
    <t xml:space="preserve">    -305 ++                                                               +A</t>
  </si>
  <si>
    <t xml:space="preserve"> -305.05 ++         A                                                     ++</t>
  </si>
  <si>
    <t xml:space="preserve">         |                                                           A     |</t>
  </si>
  <si>
    <t xml:space="preserve">  -305.1 ++               A                                               ++</t>
  </si>
  <si>
    <t xml:space="preserve"> -305.15 ++                    A                                          ++</t>
  </si>
  <si>
    <t xml:space="preserve">         |                           A          A                          |</t>
  </si>
  <si>
    <t xml:space="preserve">  -305.2 ++---------+----------+----------+----------+----------+---------++</t>
  </si>
  <si>
    <t xml:space="preserve">        0.96       0.97       0.98       0.99        1         1.01       1.02</t>
  </si>
  <si>
    <t>Beta matrix:  [  3667.43338864 -11767.39935311  11612.48061562  -3817.64089886]</t>
  </si>
  <si>
    <t>Mat rank:  9</t>
  </si>
  <si>
    <t>S-squared = RSS/(N-rank(I-H)):  0.000606779439373</t>
  </si>
  <si>
    <t>Sqrt s-squared:  0.024632893443</t>
  </si>
  <si>
    <t>Std errors in coefficients:  [ 1823.5898524   5535.28072374  5599.30083689  1887.59266971]</t>
  </si>
  <si>
    <t>RESULTS: 0.989453976028:1.03840929054</t>
  </si>
  <si>
    <t>ASTRAIN:  1.02</t>
  </si>
  <si>
    <t>Cvec, Evec:  [ 1.01  1.    1.02  0.98  0.97  0.99] [-304.86321 -304.98278 -304.68511 -305.01997 -304.92815 -305.03709]</t>
  </si>
  <si>
    <t xml:space="preserve"> -304.65 ++-----------+------------+-------------+------------+-----------++</t>
  </si>
  <si>
    <t xml:space="preserve">         +            +            +         Bsite c: a-strain 1.02   A    +</t>
  </si>
  <si>
    <t xml:space="preserve">  -304.7 ++                                                               +A</t>
  </si>
  <si>
    <t xml:space="preserve">  -304.8 ++                                                               ++</t>
  </si>
  <si>
    <t xml:space="preserve">         |                                                    A            |</t>
  </si>
  <si>
    <t xml:space="preserve">         A                                                                 |</t>
  </si>
  <si>
    <t xml:space="preserve">    -305 ++                                      A                        ++</t>
  </si>
  <si>
    <t xml:space="preserve">         |            A                                                    |</t>
  </si>
  <si>
    <t xml:space="preserve">         +            +            A             +            +            +</t>
  </si>
  <si>
    <t xml:space="preserve"> -305.05 ++-----------+------------+-------------+------------+-----------++</t>
  </si>
  <si>
    <t xml:space="preserve">        0.97         0.98         0.99           1           1.01         1.02</t>
  </si>
  <si>
    <t>Beta matrix:  [  930.74546105 -3399.80796658  3083.70463336  -919.61022932]</t>
  </si>
  <si>
    <t>S-squared = RSS/(N-rank(I-H)):  0.000742807385434</t>
  </si>
  <si>
    <t>Sqrt s-squared:  0.0272544929403</t>
  </si>
  <si>
    <t>Std errors in coefficients:  [  3333.15092136  10052.63051265  10104.56897894   3385.08229406]</t>
  </si>
  <si>
    <t>RESULTS: 0.987197456409</t>
  </si>
  <si>
    <t>BSITE:  f</t>
  </si>
  <si>
    <t>Cvec, Evec:  [ 1.025  1.035  1.015  1.04   1.02   1.05   1.03 ] [-322.96309 -322.91797 -322.95377 -322.87871 -322.96562 -322.6999</t>
  </si>
  <si>
    <t xml:space="preserve"> -322.94325]</t>
  </si>
  <si>
    <t xml:space="preserve"> -322.65 ++------+-------+--------+-------+-------+-------+--------+------++</t>
  </si>
  <si>
    <t xml:space="preserve">         +       +       +        +       +  Bsite f: a-strain 0.98+  A    +</t>
  </si>
  <si>
    <t xml:space="preserve">  -322.7 ++                                                               +A</t>
  </si>
  <si>
    <t xml:space="preserve"> -322.75 ++                                                               ++</t>
  </si>
  <si>
    <t xml:space="preserve">  -322.8 ++                                                               ++</t>
  </si>
  <si>
    <t xml:space="preserve"> -322.85 ++                                                               ++</t>
  </si>
  <si>
    <t xml:space="preserve">         |                                                 A               |</t>
  </si>
  <si>
    <t xml:space="preserve">  -322.9 ++                                                               ++</t>
  </si>
  <si>
    <t xml:space="preserve">         |                                        A                        |</t>
  </si>
  <si>
    <t xml:space="preserve"> -322.95 ++      A                        A                               ++</t>
  </si>
  <si>
    <t xml:space="preserve">         |                A       A                                        |</t>
  </si>
  <si>
    <t xml:space="preserve">         +       +       +        +       +       +       +        +       +</t>
  </si>
  <si>
    <t xml:space="preserve">    -323 ++------+-------+--------+-------+-------+-------+--------+------++</t>
  </si>
  <si>
    <t xml:space="preserve">        1.01   1.015    1.02    1.025    1.03   1.035    1.04    1.045    1.05</t>
  </si>
  <si>
    <t>Beta matrix:  [ -6389.33465108  17979.51901328 -17761.98247308   5848.63440166]</t>
  </si>
  <si>
    <t>S-squared = RSS/(N-rank(I-H)):  0.250050088607</t>
  </si>
  <si>
    <t>Sqrt s-squared:  0.500050086099</t>
  </si>
  <si>
    <t>Std errors in coefficients:  [ 193693.99205689  562810.38318637  545075.72832953  175954.48158538]</t>
  </si>
  <si>
    <t>RESULTS: 1.02059798512:1.00403218246</t>
  </si>
  <si>
    <t>Cvec, Evec:  [ 1.025  1.005  1.015  1.02   1.     1.03   1.01   1.04 ] [-323.11377 -323.14695 -323.15746 -323.13611 -323.11753 -323.07    -323.15961</t>
  </si>
  <si>
    <t xml:space="preserve"> -322.94693]</t>
  </si>
  <si>
    <t xml:space="preserve">  -322.9 ++------+-------+--------+-------+-------+-------+--------+------++</t>
  </si>
  <si>
    <t xml:space="preserve">         +       +       +        +       +  Bsite f: a-strain 0.99+  A    +</t>
  </si>
  <si>
    <t xml:space="preserve"> -322.95 ++                                                               +A</t>
  </si>
  <si>
    <t xml:space="preserve">    -323 ++                                                               ++</t>
  </si>
  <si>
    <t xml:space="preserve"> -323.05 ++                                                               ++</t>
  </si>
  <si>
    <t xml:space="preserve">  -323.1 ++                                                               ++</t>
  </si>
  <si>
    <t xml:space="preserve">         |       A                        A                                |</t>
  </si>
  <si>
    <t xml:space="preserve"> -323.15 ++               A       A                                       ++</t>
  </si>
  <si>
    <t xml:space="preserve">  -323.2 ++------+-------+--------+-------+-------+-------+--------+------++</t>
  </si>
  <si>
    <t xml:space="preserve">         1     1.005    1.01    1.015    1.02   1.025    1.03    1.035    1.04</t>
  </si>
  <si>
    <t>Beta matrix:  [  659.03722766 -2622.0392056   2305.08253926  -665.07073085]</t>
  </si>
  <si>
    <t>Mat rank:  8</t>
  </si>
  <si>
    <t>S-squared = RSS/(N-rank(I-H)):  0.0607021819346</t>
  </si>
  <si>
    <t>Sqrt s-squared:  0.246378127955</t>
  </si>
  <si>
    <t>Std errors in coefficients:  [  57388.75891993  168794.63425236  165474.5686512    54068.54307893]</t>
  </si>
  <si>
    <t>RESULTS: 1.0118894236</t>
  </si>
  <si>
    <t>Cvec, Evec:  [ 1.005  1.015  0.985  0.995  1.03   0.99   1.01   1.02   1.   ] [-323.2233  -323.15908 -323.13575 -323.21511 -322.984   -323.18118</t>
  </si>
  <si>
    <t xml:space="preserve"> -323.19912 -323.09307 -323.22798]</t>
  </si>
  <si>
    <t xml:space="preserve"> -322.95 ++-----+-------+------+------+-------+------+------+-------+-----++</t>
  </si>
  <si>
    <t xml:space="preserve">         +      +       +      +      +      Bsite f: a-strain 1.00 + A    +</t>
  </si>
  <si>
    <t xml:space="preserve">  -323.1 ++                                                 A             ++</t>
  </si>
  <si>
    <t xml:space="preserve"> -323.15 ++                                                               ++</t>
  </si>
  <si>
    <t xml:space="preserve">         |      A                                                          |</t>
  </si>
  <si>
    <t xml:space="preserve">  -323.2 ++                                   A                           ++</t>
  </si>
  <si>
    <t xml:space="preserve">         |              A             A                                    |</t>
  </si>
  <si>
    <t xml:space="preserve">         +      +       +      A      +       +      +      +       +      +</t>
  </si>
  <si>
    <t xml:space="preserve"> -323.25 ++-----+-------+------+------+-------+------+------+-------+-----++</t>
  </si>
  <si>
    <t xml:space="preserve">       0.985   0.99   0.995    1    1.005    1.01  1.015   1.02   1.025   1.03</t>
  </si>
  <si>
    <t>Beta matrix:  [  3500.2985396  -11091.54814249  10712.91149724  -3444.81374078]</t>
  </si>
  <si>
    <t>S-squared = RSS/(N-rank(I-H)):  0.00517909613535</t>
  </si>
  <si>
    <t>Sqrt s-squared:  0.071965937327</t>
  </si>
  <si>
    <t>Std errors in coefficients:  [ 10761.48858432  32046.1335162   31806.11938705  10521.49587992]</t>
  </si>
  <si>
    <t>RESULTS: 1.00022045668</t>
  </si>
  <si>
    <t>Cvec, Evec:  [ 1.005  0.995  1.015  0.975  0.985  1.01   1.03   0.99   0.98   1.02   1.</t>
  </si>
  <si>
    <t xml:space="preserve">  0.97 ] [-323.10285 -323.15413 -322.98356 -323.04474 -323.13103 -323.04988</t>
  </si>
  <si>
    <t xml:space="preserve"> -322.70126 -323.15146 -323.09994 -322.90103 -323.13664 -322.98306]</t>
  </si>
  <si>
    <t xml:space="preserve">  -322.7 ++---------+----------+----------+----------+----------+---------+A</t>
  </si>
  <si>
    <t xml:space="preserve">         +          +          +          +  Bsite f: a-strain 1.01   A    +</t>
  </si>
  <si>
    <t xml:space="preserve">  -322.9 ++                                                     A         ++</t>
  </si>
  <si>
    <t xml:space="preserve"> -322.95 ++                                                               ++</t>
  </si>
  <si>
    <t xml:space="preserve">         A                                                A                |</t>
  </si>
  <si>
    <t xml:space="preserve"> -323.05 ++    A                                     A                    ++</t>
  </si>
  <si>
    <t xml:space="preserve">  -323.1 ++         A                          A                          ++</t>
  </si>
  <si>
    <t xml:space="preserve">         |                A               A                                |</t>
  </si>
  <si>
    <t xml:space="preserve"> -323.15 ++                    A     A                                    ++</t>
  </si>
  <si>
    <t xml:space="preserve">  -323.2 ++---------+----------+----------+----------+----------+---------++</t>
  </si>
  <si>
    <t>Beta matrix:  [  441.29800826 -1975.9499024   1653.58673948  -442.04857288]</t>
  </si>
  <si>
    <t>S-squared = RSS/(N-rank(I-H)):  0.000332427894466</t>
  </si>
  <si>
    <t>Sqrt s-squared:  0.0182326052572</t>
  </si>
  <si>
    <t>Std errors in coefficients:  [ 1016.04099083  3049.15890306  3049.65296305  1016.5352507 ]</t>
  </si>
  <si>
    <t>RESULTS: 0.992364217616</t>
  </si>
  <si>
    <t>Cvec, Evec:  [ 0.985  1.005  0.995  0.975  1.01   1.     0.97   0.99   0.98   0.96   1.02 ] [-322.94733 -322.79562 -322.8934  -322.91319 -322.71521 -322.85373</t>
  </si>
  <si>
    <t xml:space="preserve"> -322.86589 -322.93478 -322.94073 -322.69596 -322.53863]</t>
  </si>
  <si>
    <t xml:space="preserve">  -322.5 ++---------+----------+----------+----------+----------+---------++</t>
  </si>
  <si>
    <t xml:space="preserve">         +          +          +          +  Bsite f: a-strain 1.02   A    +</t>
  </si>
  <si>
    <t xml:space="preserve"> -322.55 ++                                                               +A</t>
  </si>
  <si>
    <t xml:space="preserve">  -322.6 ++                                                               ++</t>
  </si>
  <si>
    <t xml:space="preserve"> -322.65 ++                                                               ++</t>
  </si>
  <si>
    <t xml:space="preserve">  -322.7 A+                                                               ++</t>
  </si>
  <si>
    <t xml:space="preserve">         |                                                      A          |</t>
  </si>
  <si>
    <t xml:space="preserve">  -322.8 ++                                               A               ++</t>
  </si>
  <si>
    <t xml:space="preserve"> -322.85 ++         A                                A                    ++</t>
  </si>
  <si>
    <t xml:space="preserve">         |                                      A                          |</t>
  </si>
  <si>
    <t xml:space="preserve">  -322.9 ++               A                                               ++</t>
  </si>
  <si>
    <t xml:space="preserve">         +          +          +          A          +          +          +</t>
  </si>
  <si>
    <t xml:space="preserve"> -322.95 ++---------+----------A-----A----+----------+----------+---------++</t>
  </si>
  <si>
    <t>Beta matrix:  [ 2138.30660976 -7121.53453535  6848.64747888 -2188.27049585]</t>
  </si>
  <si>
    <t>Mat rank:  11</t>
  </si>
  <si>
    <t>S-squared = RSS/(N-rank(I-H)):  4.68660120731e-05</t>
  </si>
  <si>
    <t>Sqrt s-squared:  0.00684587555197</t>
  </si>
  <si>
    <t>Std errors in coefficients:  [  370.14577615  1122.03550033  1133.5522912    381.66094722]</t>
  </si>
  <si>
    <t>RESULTS: 0.983761851454</t>
  </si>
  <si>
    <t>BSITE:  g</t>
  </si>
  <si>
    <t>Cvec, Evec:  [ 0.99  1.02  1.03  1.05  1.    1.04  1.01] [-289.76541 -290.14816 -290.13292 -289.92228 -289.97109 -290.05507</t>
  </si>
  <si>
    <t xml:space="preserve"> -290.09669]</t>
  </si>
  <si>
    <t xml:space="preserve"> -289.75 ++---------+----------+----------+----------+----------+---------++</t>
  </si>
  <si>
    <t xml:space="preserve">         A          +          +          +  Bsite g: a-strain 0.98   A    +</t>
  </si>
  <si>
    <t xml:space="preserve">  -289.8 ++                                                               ++</t>
  </si>
  <si>
    <t xml:space="preserve"> -289.85 ++                                                               ++</t>
  </si>
  <si>
    <t xml:space="preserve">  -289.9 ++                                                               ++</t>
  </si>
  <si>
    <t xml:space="preserve"> -289.95 ++                                                               ++</t>
  </si>
  <si>
    <t xml:space="preserve">    -290 ++                                                               ++</t>
  </si>
  <si>
    <t xml:space="preserve"> -290.05 ++                                                     A         ++</t>
  </si>
  <si>
    <t xml:space="preserve">  -290.1 ++                    A                                          ++</t>
  </si>
  <si>
    <t xml:space="preserve">         +          +          +          +          A          +          +</t>
  </si>
  <si>
    <t xml:space="preserve"> -290.15 ++---------+----------+----------A----------+----------+---------++</t>
  </si>
  <si>
    <t>Beta matrix:  [ 1144.23880289 -3870.16722761  3454.17230817 -1018.20685722]</t>
  </si>
  <si>
    <t>S-squared = RSS/(N-rank(I-H)):  0.00035999375123</t>
  </si>
  <si>
    <t>Sqrt s-squared:  0.0189735012907</t>
  </si>
  <si>
    <t>Std errors in coefficients:  [ 1369.17681016  4028.52126202  3950.25379684  1290.9148933 ]</t>
  </si>
  <si>
    <t>RESULTS: 1.02251474674</t>
  </si>
  <si>
    <t>Cvec, Evec:  [ 1.03  0.99  1.    1.01  1.04  1.02  0.98] [-290.29677 -290.22637 -290.35313 -290.40417 -290.15199 -290.38254</t>
  </si>
  <si>
    <t xml:space="preserve"> -290.01522]</t>
  </si>
  <si>
    <t xml:space="preserve">    -290 ++---------+----------+----------+----------+----------+---------++</t>
  </si>
  <si>
    <t xml:space="preserve">         A          +          +          +  Bsite g: a-strain 0.99   A    +</t>
  </si>
  <si>
    <t xml:space="preserve"> -290.05 ++                                                               ++</t>
  </si>
  <si>
    <t xml:space="preserve">  -290.1 ++                                                               ++</t>
  </si>
  <si>
    <t xml:space="preserve"> -290.15 ++                                                               +A</t>
  </si>
  <si>
    <t xml:space="preserve">  -290.2 ++                                                               ++</t>
  </si>
  <si>
    <t xml:space="preserve"> -290.25 ++                                                               ++</t>
  </si>
  <si>
    <t xml:space="preserve">  -290.3 ++                                                     A         ++</t>
  </si>
  <si>
    <t xml:space="preserve"> -290.35 ++                    A                                          ++</t>
  </si>
  <si>
    <t xml:space="preserve">  -290.4 ++                               A                               ++</t>
  </si>
  <si>
    <t xml:space="preserve"> -290.45 ++---------+----------+----------+----------+----------+---------++</t>
  </si>
  <si>
    <t xml:space="preserve">        0.98       0.99        1         1.01       1.02       1.03       1.04</t>
  </si>
  <si>
    <t>Beta matrix:  [ 1131.55681032 -3861.69479787  3466.45189841 -1026.65753117]</t>
  </si>
  <si>
    <t>S-squared = RSS/(N-rank(I-H)):  6.57042146118e-05</t>
  </si>
  <si>
    <t>Sqrt s-squared:  0.00810581363047</t>
  </si>
  <si>
    <t>Std errors in coefficients:  [  567.92230547  1687.55188889  1671.15546654   551.52873376]</t>
  </si>
  <si>
    <t>RESULTS: 1.01190220402</t>
  </si>
  <si>
    <t>Cvec, Evec:  [ 0.99  0.98  1.02  0.97  1.    1.03  1.01] [-290.44285 -290.30897 -290.38609 -290.08632 -290.49646 -290.23247</t>
  </si>
  <si>
    <t xml:space="preserve"> -290.47627]</t>
  </si>
  <si>
    <t xml:space="preserve"> -290.05 ++---------+----------+----------+----------+----------+---------++</t>
  </si>
  <si>
    <t xml:space="preserve">         +          +          +          +  Bsite g: a-strain 1.00   A    +</t>
  </si>
  <si>
    <t xml:space="preserve">  -290.1 A+                                                               ++</t>
  </si>
  <si>
    <t xml:space="preserve"> -290.15 ++                                                               ++</t>
  </si>
  <si>
    <t xml:space="preserve">  -290.3 ++                                                               ++</t>
  </si>
  <si>
    <t xml:space="preserve"> -290.35 ++                                                               ++</t>
  </si>
  <si>
    <t xml:space="preserve">  -290.4 ++                                                               ++</t>
  </si>
  <si>
    <t xml:space="preserve">         |                     A                                           |</t>
  </si>
  <si>
    <t xml:space="preserve"> -290.45 ++                                                               ++</t>
  </si>
  <si>
    <t xml:space="preserve">  -290.5 ++---------+----------+----------A----------+----------+---------++</t>
  </si>
  <si>
    <t>Beta matrix:  [ 1075.03176997 -3718.54233506  3342.09839718  -989.0631208 ]</t>
  </si>
  <si>
    <t>S-squared = RSS/(N-rank(I-H)):  0.000609716838046</t>
  </si>
  <si>
    <t>Sqrt s-squared:  0.0246924449589</t>
  </si>
  <si>
    <t>Std errors in coefficients:  [ 1679.07579007  5039.21939806  5040.17934282  1680.03578653]</t>
  </si>
  <si>
    <t>RESULTS: 1.00206389033</t>
  </si>
  <si>
    <t>Cvec, Evec:  [ 0.96  0.99  0.97  1.    0.98  1.02  1.01  1.03] [-289.98466 -290.43334 -290.22427 -290.4174  -290.37101 -290.17491</t>
  </si>
  <si>
    <t xml:space="preserve"> -290.32898 -289.95913]</t>
  </si>
  <si>
    <t xml:space="preserve"> -289.95 ++-------+---------+--------+---------+--------+---------+-------+A</t>
  </si>
  <si>
    <t xml:space="preserve">         A        +         +        +       Bsite g: a-strain 1.01   A    +</t>
  </si>
  <si>
    <t xml:space="preserve">         |                                                        A        |</t>
  </si>
  <si>
    <t xml:space="preserve">         |        A                                                        |</t>
  </si>
  <si>
    <t xml:space="preserve">         |                                              A                  |</t>
  </si>
  <si>
    <t xml:space="preserve">         |                  A                                              |</t>
  </si>
  <si>
    <t xml:space="preserve">         +        +         +        A         A        +         +        +</t>
  </si>
  <si>
    <t xml:space="preserve"> -290.45 ++-------+---------+--------+---------+--------+---------+-------++</t>
  </si>
  <si>
    <t xml:space="preserve">        0.96     0.97      0.98     0.99       1       1.01      1.02     1.03</t>
  </si>
  <si>
    <t>Beta matrix:  [ 1102.2133259  -3826.2183862   3469.22680919 -1035.63547583]</t>
  </si>
  <si>
    <t>S-squared = RSS/(N-rank(I-H)):  2.18265537023e-05</t>
  </si>
  <si>
    <t>Sqrt s-squared:  0.00467188973567</t>
  </si>
  <si>
    <t>Std errors in coefficients:  [ 188.68464402  569.19656546  572.20097756  191.68831679]</t>
  </si>
  <si>
    <t>RESULTS: 0.992864576414</t>
  </si>
  <si>
    <t>Cvec, Evec:  [ 0.96  1.02  0.99  0.97  0.98  1.01  1.  ] [-289.97885 -289.77169 -290.21977 -290.14668 -290.22477 -289.98775</t>
  </si>
  <si>
    <t xml:space="preserve"> -290.13751]</t>
  </si>
  <si>
    <t xml:space="preserve">         +          +          +          +  Bsite g: a-strain 1.02   A    A</t>
  </si>
  <si>
    <t xml:space="preserve">    -290 ++                                                     A         ++</t>
  </si>
  <si>
    <t xml:space="preserve"> -290.15 ++         A                                A                    ++</t>
  </si>
  <si>
    <t xml:space="preserve">         +          +          A          A          +          +          +</t>
  </si>
  <si>
    <t xml:space="preserve"> -290.25 ++---------+----------+----------+----------+----------+---------++</t>
  </si>
  <si>
    <t>Beta matrix:  [ 1132.22408664 -3940.571776    3602.3187805  -1084.10704636]</t>
  </si>
  <si>
    <t>S-squared = RSS/(N-rank(I-H)):  0.000105182052868</t>
  </si>
  <si>
    <t>Sqrt s-squared:  0.0102558301891</t>
  </si>
  <si>
    <t>Std errors in coefficients:  [  676.6848346   2051.3874991   2072.51132647   697.80509231]</t>
  </si>
  <si>
    <t>RESULTS: 0.984358539779</t>
  </si>
  <si>
    <t>BSITE:  m</t>
  </si>
  <si>
    <t>Cvec, Evec:  [ 1.05  1.    1.03  1.02  1.04  1.01  0.99] [-336.78866 -336.74415 -336.95577 -336.95158 -336.89941 -336.88283</t>
  </si>
  <si>
    <t xml:space="preserve"> -336.58588]</t>
  </si>
  <si>
    <t xml:space="preserve"> -336.55 ++---------+----------+----------+----------+----------+---------++</t>
  </si>
  <si>
    <t xml:space="preserve">         +          +          +          +  Bsite m: a-strain 0.98   A    +</t>
  </si>
  <si>
    <t xml:space="preserve">  -336.6 A+                                                               ++</t>
  </si>
  <si>
    <t xml:space="preserve"> -336.65 ++                                                               ++</t>
  </si>
  <si>
    <t xml:space="preserve">  -336.7 ++                                                               ++</t>
  </si>
  <si>
    <t xml:space="preserve"> -336.75 ++         A                                                     ++</t>
  </si>
  <si>
    <t xml:space="preserve">  -336.8 ++                                                               +A</t>
  </si>
  <si>
    <t xml:space="preserve"> -336.85 ++                                                               ++</t>
  </si>
  <si>
    <t xml:space="preserve">  -336.9 ++                                                     A         ++</t>
  </si>
  <si>
    <t xml:space="preserve"> -336.95 ++                               A          A                    ++</t>
  </si>
  <si>
    <t xml:space="preserve">    -337 ++---------+----------+----------+----------+----------+---------++</t>
  </si>
  <si>
    <t>Beta matrix:  [ -778.82324086  1605.08901491 -1869.15918028   706.12523971]</t>
  </si>
  <si>
    <t>S-squared = RSS/(N-rank(I-H)):  0.000470518600118</t>
  </si>
  <si>
    <t>Sqrt s-squared:  0.021691440711</t>
  </si>
  <si>
    <t>Std errors in coefficients:  [ 1565.4085301   4605.89277196  4516.40794221  1475.93004416]</t>
  </si>
  <si>
    <t>RESULTS: 1.02675770117</t>
  </si>
  <si>
    <t>Cvec, Evec:  [ 1.    1.02  1.03  0.99  1.01] [-337.14377 -337.20751 -337.13788 -337.00223 -337.2108 ]</t>
  </si>
  <si>
    <t xml:space="preserve">    -337 A+------+--------+-------+-------+-------+-------+--------+------++</t>
  </si>
  <si>
    <t xml:space="preserve">         +       +        +       +       +  Bsite m: a-strain 0.99+  A    +</t>
  </si>
  <si>
    <t xml:space="preserve"> -337.05 ++                                                               ++</t>
  </si>
  <si>
    <t xml:space="preserve">  -337.1 ++                                                               ++</t>
  </si>
  <si>
    <t xml:space="preserve"> -337.15 ++               A                                               ++</t>
  </si>
  <si>
    <t xml:space="preserve">  -337.2 ++                                                               ++</t>
  </si>
  <si>
    <t xml:space="preserve">         |                                A                A               |</t>
  </si>
  <si>
    <t xml:space="preserve">         +       +        +       +       +       +       +        +       +</t>
  </si>
  <si>
    <t xml:space="preserve"> -337.25 ++------+--------+-------+-------+-------+-------+--------+------++</t>
  </si>
  <si>
    <t xml:space="preserve">        0.99   0.995      1     1.005    1.01   1.015    1.02    1.025    1.03</t>
  </si>
  <si>
    <t>Beta matrix:  [  724.36124342 -2791.95391893  2409.45574641  -679.07625645]</t>
  </si>
  <si>
    <t>Mat rank:  5</t>
  </si>
  <si>
    <t>S-squared = RSS/(N-rank(I-H)):  0.0205933925251</t>
  </si>
  <si>
    <t>Sqrt s-squared:  0.143503980869</t>
  </si>
  <si>
    <t>Std errors in coefficients:  [  38911.04473249  115599.80909642  114466.05032658   37777.36382985]</t>
  </si>
  <si>
    <t>RESULTS: 1.0143613599</t>
  </si>
  <si>
    <t>Cvec, Evec:  [ 0.98  1.    1.03  1.01  0.99  0.97  1.02] [-337.11661 -337.3113  -337.08498 -337.30062 -337.25228 -336.8957</t>
  </si>
  <si>
    <t xml:space="preserve"> -337.22224]</t>
  </si>
  <si>
    <t xml:space="preserve"> -336.85 ++---------+----------+----------+----------+----------+---------++</t>
  </si>
  <si>
    <t xml:space="preserve">         +          +          +          +  Bsite m: a-strain 1.00   A    +</t>
  </si>
  <si>
    <t xml:space="preserve">  -336.9 A+                                                               ++</t>
  </si>
  <si>
    <t xml:space="preserve"> -336.95 ++                                                               ++</t>
  </si>
  <si>
    <t xml:space="preserve">    -337 ++                                                               ++</t>
  </si>
  <si>
    <t xml:space="preserve"> -337.15 ++                                                               ++</t>
  </si>
  <si>
    <t xml:space="preserve"> -337.25 ++                    A                                          ++</t>
  </si>
  <si>
    <t xml:space="preserve">  -337.3 ++                               A          A                    ++</t>
  </si>
  <si>
    <t xml:space="preserve"> -337.35 ++---------+----------+----------+----------+----------+---------++</t>
  </si>
  <si>
    <t>Beta matrix:  [ 1002.8598868  -3658.81983907  3299.33660659  -980.70375073]</t>
  </si>
  <si>
    <t>S-squared = RSS/(N-rank(I-H)):  0.000461938093166</t>
  </si>
  <si>
    <t>Sqrt s-squared:  0.0214927451287</t>
  </si>
  <si>
    <t>Std errors in coefficients:  [ 1461.47651307  4386.16340338  4386.99894054  1462.31209524]</t>
  </si>
  <si>
    <t>RESULTS: 1.00320253449</t>
  </si>
  <si>
    <t>Cvec, Evec:  [ 0.96  1.01  0.99  1.    1.02  1.03  0.98  0.97] [-336.8273  -337.16749 -337.27449 -337.25518 -337.0204  -336.81549</t>
  </si>
  <si>
    <t xml:space="preserve"> -337.21327 -337.06652]</t>
  </si>
  <si>
    <t xml:space="preserve">  -336.8 ++-------+---------+--------+---------+--------+---------+-------++</t>
  </si>
  <si>
    <t xml:space="preserve">         A        +         +        +       Bsite m: a-strain 1.01   A    A</t>
  </si>
  <si>
    <t xml:space="preserve">  -336.9 ++                                                               ++</t>
  </si>
  <si>
    <t xml:space="preserve"> -337.25 ++                                    A                          ++</t>
  </si>
  <si>
    <t xml:space="preserve">         +        +         +        A         +        +         +        +</t>
  </si>
  <si>
    <t xml:space="preserve">  -337.3 ++-------+---------+--------+---------+--------+---------+-------++</t>
  </si>
  <si>
    <t>Beta matrix:  [ 1335.77885192 -4680.51423672  4336.53734016 -1329.05856757]</t>
  </si>
  <si>
    <t>S-squared = RSS/(N-rank(I-H)):  1.09526352633e-05</t>
  </si>
  <si>
    <t>Sqrt s-squared:  0.0033094765845</t>
  </si>
  <si>
    <t>Std errors in coefficients:  [ 133.66016877  403.20668046  405.33494171  135.78790629]</t>
  </si>
  <si>
    <t>RESULTS: 0.992605475809</t>
  </si>
  <si>
    <t>Cvec, Evec:  [ 0.99  1.01  0.97  0.96  1.    1.02  0.98] [-337.08346 -336.83799 -337.01718 -336.85151 -336.99686 -336.61928</t>
  </si>
  <si>
    <t xml:space="preserve"> -337.09228]</t>
  </si>
  <si>
    <t xml:space="preserve">  -336.6 ++---------+----------+----------+----------+----------+---------++</t>
  </si>
  <si>
    <t xml:space="preserve">         +          +          +          +  Bsite m: a-strain 1.02   A    A</t>
  </si>
  <si>
    <t xml:space="preserve"> -336.75 ++                                                               ++</t>
  </si>
  <si>
    <t xml:space="preserve">  -336.8 ++                                                               ++</t>
  </si>
  <si>
    <t xml:space="preserve"> -336.85 A+                                                     A         ++</t>
  </si>
  <si>
    <t xml:space="preserve">    -337 ++                                          A                    ++</t>
  </si>
  <si>
    <t xml:space="preserve">  -337.1 ++---------+----------A----------+----------+----------+---------++</t>
  </si>
  <si>
    <t>Beta matrix:  [ 1179.09993939 -4221.6856925   3882.76592605 -1177.17266361]</t>
  </si>
  <si>
    <t>S-squared = RSS/(N-rank(I-H)):  8.60746200181e-05</t>
  </si>
  <si>
    <t>Sqrt s-squared:  0.0092776408649</t>
  </si>
  <si>
    <t>Std errors in coefficients:  [  612.14822186  1855.74309609  1874.85230653   631.25420307]</t>
  </si>
  <si>
    <t>RESULTS: 0.983774389352</t>
  </si>
  <si>
    <t>BSITE:  n</t>
  </si>
  <si>
    <t>Cvec, Evec:  [ 1.005  1.025  1.015  1.05   1.03   1.01   1.02   1.04   1.     0.99 ] [-289.78939 -289.97483 -289.91968 -289.69151 -289.96985 -289.87792</t>
  </si>
  <si>
    <t xml:space="preserve"> -289.95965 -289.92658 -289.68573 -289.45661]</t>
  </si>
  <si>
    <t xml:space="preserve"> -289.4 ++---------+----------+-----------+----------+----------+---------++</t>
  </si>
  <si>
    <t xml:space="preserve">        +          +          +           +  Bsite n: a-strain 0.98   A    +</t>
  </si>
  <si>
    <t xml:space="preserve">        A                                                                  |</t>
  </si>
  <si>
    <t xml:space="preserve"> -289.5 ++                                                                ++</t>
  </si>
  <si>
    <t xml:space="preserve">        |                                                                  |</t>
  </si>
  <si>
    <t xml:space="preserve"> -289.6 ++                                                                ++</t>
  </si>
  <si>
    <t xml:space="preserve"> -289.7 ++         A                                                      +A</t>
  </si>
  <si>
    <t xml:space="preserve"> -289.8 ++               A                                                ++</t>
  </si>
  <si>
    <t xml:space="preserve">        |                     A                                            |</t>
  </si>
  <si>
    <t xml:space="preserve"> -289.9 ++                          A                                     ++</t>
  </si>
  <si>
    <t xml:space="preserve">        |                                                       A          |</t>
  </si>
  <si>
    <t xml:space="preserve">        +          +          +           A    A     A          +          +</t>
  </si>
  <si>
    <t xml:space="preserve">   -290 ++---------+----------+-----------+----------+----------+---------++</t>
  </si>
  <si>
    <t xml:space="preserve">       0.99        1         1.01        1.02       1.03       1.04       1.05</t>
  </si>
  <si>
    <t>Beta matrix:  [-2420.27955598  6714.70019305 -7017.22672953  2433.10891722]</t>
  </si>
  <si>
    <t>Mat rank:  10</t>
  </si>
  <si>
    <t>S-squared = RSS/(N-rank(I-H)):  0.000301358799171</t>
  </si>
  <si>
    <t>Sqrt s-squared:  0.0173596889134</t>
  </si>
  <si>
    <t>Std errors in coefficients:  [ 1102.437389    3244.13370279  3181.58237255  1039.88891115]</t>
  </si>
  <si>
    <t>RESULTS: 1.02686620243</t>
  </si>
  <si>
    <t>Cvec, Evec:  [ 1.015  1.005  1.025  0.995  0.985  0.98   0.99   1.03   1.     1.01   1.02</t>
  </si>
  <si>
    <t xml:space="preserve">  1.04 ] [-290.05166 -290.02358 -290.01888 -289.92263 -289.76891 -289.6657</t>
  </si>
  <si>
    <t xml:space="preserve"> -289.85246 -289.96772 -289.98509 -290.0437  -290.04571 -289.84346]</t>
  </si>
  <si>
    <t xml:space="preserve"> -289.65 ++---------+----------+----------+----------+----------+---------++</t>
  </si>
  <si>
    <t xml:space="preserve">         A          +          +          +  Bsite n: a-strain 0.99   A    +</t>
  </si>
  <si>
    <t xml:space="preserve">  -289.7 ++                                                               ++</t>
  </si>
  <si>
    <t xml:space="preserve"> -289.75 ++                                                               ++</t>
  </si>
  <si>
    <t xml:space="preserve"> -289.85 ++         A                                                     +A</t>
  </si>
  <si>
    <t xml:space="preserve">         |                A                                                |</t>
  </si>
  <si>
    <t xml:space="preserve">    -290 ++                                               A               ++</t>
  </si>
  <si>
    <t xml:space="preserve">         |                          A     A                                |</t>
  </si>
  <si>
    <t xml:space="preserve"> -290.05 ++                                    A     A                    ++</t>
  </si>
  <si>
    <t xml:space="preserve">  -290.1 ++---------+----------+----------+----------+----------+---------++</t>
  </si>
  <si>
    <t>Beta matrix:  [ -59.15808668 -352.2380553    21.50144613   99.90587836]</t>
  </si>
  <si>
    <t>S-squared = RSS/(N-rank(I-H)):  0.000136106179643</t>
  </si>
  <si>
    <t>Sqrt s-squared:  0.0116664553161</t>
  </si>
  <si>
    <t>Std errors in coefficients:  [  669.826223    1990.24567834  1970.85327185   650.43675419]</t>
  </si>
  <si>
    <t>RESULTS: 1.01471369817</t>
  </si>
  <si>
    <t>Cvec, Evec:  [ 1.005  0.985  1.015  0.995  1.02   1.01   0.98   0.99 ] [-290.07944 -290.00803 -290.00417 -290.0779  -289.93615 -290.06745</t>
  </si>
  <si>
    <t xml:space="preserve"> -289.94402 -290.04589]</t>
  </si>
  <si>
    <t xml:space="preserve"> -289.92 ++------+--------+-------+-------+-------+-------+--------+------++</t>
  </si>
  <si>
    <t xml:space="preserve">         +       +        +       +       +  Bsite n: a-strain 1.00+  A    +</t>
  </si>
  <si>
    <t xml:space="preserve"> -289.94 A+                                                               ++</t>
  </si>
  <si>
    <t xml:space="preserve"> -289.96 ++                                                               ++</t>
  </si>
  <si>
    <t xml:space="preserve"> -289.98 ++                                                               ++</t>
  </si>
  <si>
    <t xml:space="preserve">         |       A                                                 A       |</t>
  </si>
  <si>
    <t xml:space="preserve"> -290.02 ++                                                               ++</t>
  </si>
  <si>
    <t xml:space="preserve"> -290.04 ++                                                               ++</t>
  </si>
  <si>
    <t xml:space="preserve"> -290.06 ++                                                A              ++</t>
  </si>
  <si>
    <t xml:space="preserve"> -290.08 ++------+--------+-------A-------+-------A-------+--------+------++</t>
  </si>
  <si>
    <t xml:space="preserve">        0.98   0.985     0.99   0.995     1     1.005    1.01    1.015    1.02</t>
  </si>
  <si>
    <t>Beta matrix:  [-2454.33396563  6869.48793374 -7245.39629924  2540.15381701]</t>
  </si>
  <si>
    <t>S-squared = RSS/(N-rank(I-H)):  0.00863284384277</t>
  </si>
  <si>
    <t>Sqrt s-squared:  0.092913098338</t>
  </si>
  <si>
    <t>Std errors in coefficients:  [ 19679.51870172  59047.90409533  59052.35149671  19683.9663134 ]</t>
  </si>
  <si>
    <t>RESULTS: 1.00111153821</t>
  </si>
  <si>
    <t>Cvec, Evec:  [ 0.965  0.985  0.995  1.005  0.975  1.02   1.     0.99   1.01   0.96   1.03</t>
  </si>
  <si>
    <t xml:space="preserve">  0.98   0.97 ] [-289.86574 -290.03025 -290.01828 -289.91521 -289.98434 -289.72425</t>
  </si>
  <si>
    <t xml:space="preserve"> -289.98828 -290.02594 -289.85707 -289.78048 -289.53953 -290.01843</t>
  </si>
  <si>
    <t xml:space="preserve"> -289.93231]</t>
  </si>
  <si>
    <t xml:space="preserve">  -289.5 ++-------+---------+--------+---------+--------+---------+-------++</t>
  </si>
  <si>
    <t xml:space="preserve">         +        +         +        +       Bsite n: a-strain 1.01   A    A</t>
  </si>
  <si>
    <t xml:space="preserve"> -289.55 ++                                                               ++</t>
  </si>
  <si>
    <t xml:space="preserve">  -289.6 ++                                                               ++</t>
  </si>
  <si>
    <t xml:space="preserve"> -289.65 ++                                                               ++</t>
  </si>
  <si>
    <t xml:space="preserve"> -289.85 ++   A                                         A                 ++</t>
  </si>
  <si>
    <t xml:space="preserve">  -289.9 ++                                        A                      ++</t>
  </si>
  <si>
    <t xml:space="preserve"> -289.95 ++       A                                                       ++</t>
  </si>
  <si>
    <t xml:space="preserve">    -290 ++            A                       A                          ++</t>
  </si>
  <si>
    <t xml:space="preserve">         +        +         A    A   A    A    +        +         +        +</t>
  </si>
  <si>
    <t xml:space="preserve"> -290.05 ++-------+---------+--------+---------+--------+---------+-------++</t>
  </si>
  <si>
    <t>Beta matrix:  [ 1568.67941259 -5330.15085927  5076.25036568 -1604.75505116]</t>
  </si>
  <si>
    <t>Mat rank:  13</t>
  </si>
  <si>
    <t>S-squared = RSS/(N-rank(I-H)):  6.40940786303e-05</t>
  </si>
  <si>
    <t>Sqrt s-squared:  0.00800587775514</t>
  </si>
  <si>
    <t>Std errors in coefficients:  [ 277.13150136  836.08298705  840.58706174  281.63442295]</t>
  </si>
  <si>
    <t>RESULTS: 0.986295831113</t>
  </si>
  <si>
    <t>Cvec, Evec:  [ 0.985  0.965  0.975  0.995  0.99   1.02   0.97   0.98   1.01   0.96   1.   ] [-289.86197 -289.82458 -289.8819  -289.76796 -289.81011 -289.33909</t>
  </si>
  <si>
    <t xml:space="preserve"> -289.86326 -289.87969 -289.54584 -289.77491 -289.70562]</t>
  </si>
  <si>
    <t xml:space="preserve"> -289.3 ++---------+----------+-----------+----------+----------+---------++</t>
  </si>
  <si>
    <t xml:space="preserve">        +          +          +           +  Bsite n: a-strain 1.02   A    A</t>
  </si>
  <si>
    <t xml:space="preserve"> -289.4 ++                                                                ++</t>
  </si>
  <si>
    <t xml:space="preserve"> -289.7 ++                                                                ++</t>
  </si>
  <si>
    <t xml:space="preserve">        |                                            A                     |</t>
  </si>
  <si>
    <t xml:space="preserve">        A                                      A                           |</t>
  </si>
  <si>
    <t xml:space="preserve"> -289.8 ++    A                           A                               ++</t>
  </si>
  <si>
    <t xml:space="preserve">        +          A     A    A     A     +          +          +          +</t>
  </si>
  <si>
    <t xml:space="preserve"> -289.9 ++---------+----------+-----------+----------+----------+---------++</t>
  </si>
  <si>
    <t xml:space="preserve">       0.96       0.97       0.98        0.99        1         1.01       1.02</t>
  </si>
  <si>
    <t>Beta matrix:  [ 1636.61058732 -5565.55812408  5338.03839834 -1698.81450719]</t>
  </si>
  <si>
    <t>S-squared = RSS/(N-rank(I-H)):  0.000627314651408</t>
  </si>
  <si>
    <t>Sqrt s-squared:  0.0250462502465</t>
  </si>
  <si>
    <t>Std errors in coefficients:  [ 1454.15151009  4408.81952401  4454.80771481  1500.13162106]</t>
  </si>
  <si>
    <t>RESULTS: 0.976630625614</t>
  </si>
  <si>
    <t>BSITE:  r</t>
  </si>
  <si>
    <t>ASTRAIN:  0.980</t>
  </si>
  <si>
    <t>Cvec, Evec:  [ 0.94  0.96  1.08  0.99  1.    0.92  0.98  1.02  1.06  1.04  1.01] [-342.70794 -344.16284 -344.48411 -345.45723 -345.67287 -340.75378</t>
  </si>
  <si>
    <t xml:space="preserve"> -345.13836 -345.82257 -345.17667 -345.6386  -345.7935 ]</t>
  </si>
  <si>
    <t xml:space="preserve"> -340 ++------+------+-------+-------+------+-------+-------+------+------++</t>
  </si>
  <si>
    <t xml:space="preserve">      +       +      +       +       +      Bsite r: a-strain 0.980+  A    +</t>
  </si>
  <si>
    <t xml:space="preserve">      |                                                                    |</t>
  </si>
  <si>
    <t xml:space="preserve"> -341 ++      A                                                           ++</t>
  </si>
  <si>
    <t xml:space="preserve"> -342 ++                                                                  ++</t>
  </si>
  <si>
    <t xml:space="preserve">      |              A                                                     |</t>
  </si>
  <si>
    <t xml:space="preserve"> -343 ++                                                                  ++</t>
  </si>
  <si>
    <t xml:space="preserve"> -344 ++                                                                  ++</t>
  </si>
  <si>
    <t xml:space="preserve">      |                      A                                             |</t>
  </si>
  <si>
    <t xml:space="preserve">      |                                                                    A</t>
  </si>
  <si>
    <t xml:space="preserve"> -345 ++                             A                             A      ++</t>
  </si>
  <si>
    <t xml:space="preserve">      |                                 A                                  |</t>
  </si>
  <si>
    <t xml:space="preserve">      +       +      +       +       +      A   A   A       A      +       +</t>
  </si>
  <si>
    <t xml:space="preserve"> -346 ++------+------+-------+-------+------+-------+-------+------+------++</t>
  </si>
  <si>
    <t xml:space="preserve">     0.9     0.92   0.94    0.96    0.98    1      1.02    1.04   1.06    1.08</t>
  </si>
  <si>
    <t>Beta matrix:  [ 1160.38075934 -4006.91246008  3512.53365064 -1011.6715264 ]</t>
  </si>
  <si>
    <t>S-squared = RSS/(N-rank(I-H)):  3.21385549616e-05</t>
  </si>
  <si>
    <t>Sqrt s-squared:  0.00566908766572</t>
  </si>
  <si>
    <t>Std errors in coefficients:  [ 18.27614549  54.97586539  55.04714284  18.34742739]</t>
  </si>
  <si>
    <t>RESULTS: 1.01877350358</t>
  </si>
  <si>
    <t>ASTRAIN:  0.982</t>
  </si>
  <si>
    <t>Cvec, Evec:  [ 0.94  0.96  0.98  0.99  1.06  1.08  1.02  1.04  1.01  0.92  1.  ] [-342.92349 -344.34337 -345.28417 -345.58797 -345.21247 -344.49699</t>
  </si>
  <si>
    <t xml:space="preserve"> -345.90909 -345.69893 -345.89463 -341.00156 -345.78908]</t>
  </si>
  <si>
    <t xml:space="preserve">   -341 ++-----A-------+------+-------+------+-------+------+-------+-----++</t>
  </si>
  <si>
    <t xml:space="preserve">        +      +       +      +       +     Bsite r: a-strain 0.982 + A    +</t>
  </si>
  <si>
    <t xml:space="preserve"> -341.5 ++                                                                ++</t>
  </si>
  <si>
    <t xml:space="preserve">   -342 ++                                                                ++</t>
  </si>
  <si>
    <t xml:space="preserve"> -342.5 ++                                                                ++</t>
  </si>
  <si>
    <t xml:space="preserve">   -343 ++             A                                                  ++</t>
  </si>
  <si>
    <t xml:space="preserve"> -343.5 ++                                                                ++</t>
  </si>
  <si>
    <t xml:space="preserve">   -344 ++                                                                ++</t>
  </si>
  <si>
    <t xml:space="preserve"> -344.5 ++                                                                +A</t>
  </si>
  <si>
    <t xml:space="preserve">   -345 ++                                                                ++</t>
  </si>
  <si>
    <t xml:space="preserve">        |                             A                             A      |</t>
  </si>
  <si>
    <t xml:space="preserve"> -345.5 ++                               A                                ++</t>
  </si>
  <si>
    <t xml:space="preserve">        +      +       +      +       +      A       +      A       +      +</t>
  </si>
  <si>
    <t xml:space="preserve">   -346 ++-----+-------+------+-------+------+---A---A------+-------+-----++</t>
  </si>
  <si>
    <t xml:space="preserve">       0.9    0.92    0.94   0.96    0.98    1      1.02   1.04    1.06   1.08</t>
  </si>
  <si>
    <t>Beta matrix:  [ 1163.00447768 -4020.51116553  3529.9990434  -1018.27789382]</t>
  </si>
  <si>
    <t>S-squared = RSS/(N-rank(I-H)):  2.39840502323e-05</t>
  </si>
  <si>
    <t>Sqrt s-squared:  0.00489735134867</t>
  </si>
  <si>
    <t>Std errors in coefficients:  [ 15.78819929  47.49195716  47.55353155  15.84977753]</t>
  </si>
  <si>
    <t>RESULTS: 1.01708743189</t>
  </si>
  <si>
    <t>ASTRAIN:  0.984</t>
  </si>
  <si>
    <t>Cvec, Evec:  [ 1.01  0.92  1.02  0.96  0.99  0.98  1.08  0.94  1.06  1.04  1.  ] [-345.98383 -341.23262 -345.98314 -344.51077 -345.70709 -345.41867</t>
  </si>
  <si>
    <t xml:space="preserve"> -344.49831 -343.12601 -345.23663 -345.7482  -345.89258]</t>
  </si>
  <si>
    <t xml:space="preserve">   -341 ++-----+-------+------+-------+------+-------+------+-------+-----++</t>
  </si>
  <si>
    <t xml:space="preserve">        +      A       +      +       +     Bsite r: a-strain 0.984 + A    +</t>
  </si>
  <si>
    <t xml:space="preserve">   -343 ++                                                                ++</t>
  </si>
  <si>
    <t xml:space="preserve">        |              A                                                   |</t>
  </si>
  <si>
    <t xml:space="preserve"> -344.5 ++                    A                                           +A</t>
  </si>
  <si>
    <t xml:space="preserve">        |                                                           A      |</t>
  </si>
  <si>
    <t xml:space="preserve"> -345.5 ++                            A                                   ++</t>
  </si>
  <si>
    <t xml:space="preserve">        +      +       +      +       +  A   +       +      A       +      +</t>
  </si>
  <si>
    <t xml:space="preserve">   -346 ++-----+-------+------+-------+------A---A---A------+-------+-----++</t>
  </si>
  <si>
    <t>Beta matrix:  [ 1170.95032615 -4049.7329265   3562.77870254 -1029.88590105]</t>
  </si>
  <si>
    <t>S-squared = RSS/(N-rank(I-H)):  1.48674579025e-05</t>
  </si>
  <si>
    <t>Sqrt s-squared:  0.00385583426803</t>
  </si>
  <si>
    <t>Std errors in coefficients:  [ 12.43053432  37.39187683  37.44035625  12.47901675]</t>
  </si>
  <si>
    <t>RESULTS: 1.01539276352</t>
  </si>
  <si>
    <t>ASTRAIN:  0.986</t>
  </si>
  <si>
    <t>Cvec, Evec:  [ 0.98  0.96  1.    0.94  1.04  0.99  1.08  1.02  0.92  1.01  1.06] [-345.54073 -344.66557 -345.98492 -343.31432 -345.78694 -345.814   -344.4899</t>
  </si>
  <si>
    <t xml:space="preserve"> -346.0474  -341.4521  -346.06098 -345.25112]</t>
  </si>
  <si>
    <t xml:space="preserve">        +      +       +      +       +     Bsite r: a-strain 0.986 + A    +</t>
  </si>
  <si>
    <t xml:space="preserve"> -341.5 ++     A                                                          ++</t>
  </si>
  <si>
    <t xml:space="preserve">   -345 ++                                                          A     ++</t>
  </si>
  <si>
    <t xml:space="preserve"> -345.5 ++                                                                ++</t>
  </si>
  <si>
    <t xml:space="preserve">        |                             A                     A              |</t>
  </si>
  <si>
    <t xml:space="preserve">   -346 ++                               A   A   A   A                    ++</t>
  </si>
  <si>
    <t xml:space="preserve">        +      +       +      +       +      +       +      +       +      +</t>
  </si>
  <si>
    <t xml:space="preserve"> -346.5 ++-----+-------+------+-------+------+-------+------+-------+-----++</t>
  </si>
  <si>
    <t>Beta matrix:  [ 1173.29848349 -4062.13637861  3578.79881227 -1035.94321925]</t>
  </si>
  <si>
    <t>S-squared = RSS/(N-rank(I-H)):  9.90272979971e-06</t>
  </si>
  <si>
    <t>Sqrt s-squared:  0.00314686030826</t>
  </si>
  <si>
    <t>Std errors in coefficients:  [ 10.14492447  30.51660985  30.55617533  10.18449241]</t>
  </si>
  <si>
    <t>RESULTS: 1.01375506051</t>
  </si>
  <si>
    <t>ASTRAIN:  0.988</t>
  </si>
  <si>
    <t>Cvec, Evec:  [ 1.    0.92  0.96  1.04  0.98  0.99  1.08  1.02  1.06  0.94  1.01] [-346.06625 -341.66518 -344.80758 -345.81481 -345.65106 -345.90934</t>
  </si>
  <si>
    <t xml:space="preserve"> -344.47219 -346.10135 -345.25551 -343.49036 -346.12829]</t>
  </si>
  <si>
    <t xml:space="preserve"> -341.5 ++-----+-------+------+-------+------+-------+------+-------+-----++</t>
  </si>
  <si>
    <t xml:space="preserve">        +      A       +      +       +     Bsite r: a-strain 0.988 + A    +</t>
  </si>
  <si>
    <t xml:space="preserve"> -343.5 ++             A                                                  ++</t>
  </si>
  <si>
    <t xml:space="preserve">   -346 ++                               A   A       A                    ++</t>
  </si>
  <si>
    <t xml:space="preserve">        +      +       +      +       +      +   A   +      +       +      +</t>
  </si>
  <si>
    <t>Beta matrix:  [ 1165.04492785 -4043.03171577  3563.69122092 -1031.76778451]</t>
  </si>
  <si>
    <t>S-squared = RSS/(N-rank(I-H)):  1.04938094343e-05</t>
  </si>
  <si>
    <t>Sqrt s-squared:  0.00323941498334</t>
  </si>
  <si>
    <t>Std errors in coefficients:  [ 10.44330641  31.41416266  31.45489183  10.48403812]</t>
  </si>
  <si>
    <t>RESULTS: 1.01218219961</t>
  </si>
  <si>
    <t>ASTRAIN:  0.990</t>
  </si>
  <si>
    <t>Cvec, Evec:  [ 0.99  0.94  1.02  0.92  0.96  1.04  1.    0.98  1.08  1.01  1.06] [-345.99308 -343.65259 -346.14509 -341.86255 -344.93819 -345.831   -346.13547</t>
  </si>
  <si>
    <t xml:space="preserve"> -345.7499  -344.44403 -346.18252 -345.24984]</t>
  </si>
  <si>
    <t xml:space="preserve">        +      A       +      +       +     Bsite r: a-strain 0.990 + A    +</t>
  </si>
  <si>
    <t xml:space="preserve">   -345 ++                    A                                           ++</t>
  </si>
  <si>
    <t xml:space="preserve">   -346 ++                               A                                ++</t>
  </si>
  <si>
    <t xml:space="preserve">        +      +       +      +       +      A   A   A      +       +      +</t>
  </si>
  <si>
    <t>Beta matrix:  [ 1161.95083765 -4039.16549916  3563.62026889 -1032.53847332]</t>
  </si>
  <si>
    <t>S-squared = RSS/(N-rank(I-H)):  1.02533837002e-05</t>
  </si>
  <si>
    <t>Sqrt s-squared:  0.0032020905203</t>
  </si>
  <si>
    <t>Std errors in coefficients:  [ 10.32297657  31.05220248  31.09246236  10.36323897]</t>
  </si>
  <si>
    <t>RESULTS: 1.01061053507</t>
  </si>
  <si>
    <t>ASTRAIN:  0.992</t>
  </si>
  <si>
    <t>Cvec, Evec:  [ 0.92  1.06  0.94  1.08  0.99  1.01  0.96  1.    0.98  1.02  1.04] [-342.03986 -345.23267 -343.80222 -344.40607 -346.06597 -346.22796</t>
  </si>
  <si>
    <t xml:space="preserve"> -345.05498 -346.19396 -345.83729 -346.17688 -345.83842]</t>
  </si>
  <si>
    <t xml:space="preserve">   -342 ++-----A-------+------+-------+------+-------+------+-------+-----++</t>
  </si>
  <si>
    <t xml:space="preserve">        +      +       +      +       +     Bsite r: a-strain 0.992 + A    +</t>
  </si>
  <si>
    <t xml:space="preserve">        |                     A                                     A      |</t>
  </si>
  <si>
    <t>Beta matrix:  [ 1166.48772718 -4057.49211392  3585.08619312 -1040.2736987 ]</t>
  </si>
  <si>
    <t>S-squared = RSS/(N-rank(I-H)):  6.39257107072e-06</t>
  </si>
  <si>
    <t>Sqrt s-squared:  0.00252835343074</t>
  </si>
  <si>
    <t>Std errors in coefficients:  [  8.15096922  24.51865939  24.55044839   8.18276019]</t>
  </si>
  <si>
    <t>RESULTS: 1.00904223522</t>
  </si>
  <si>
    <t>ASTRAIN:  0.994</t>
  </si>
  <si>
    <t>Cvec, Evec:  [ 0.96  1.01  1.06  0.94  1.08  1.02  0.92  1.    0.98  1.04  0.99] [-345.16209 -346.26274 -345.20661 -343.93816 -344.35855 -346.19841</t>
  </si>
  <si>
    <t xml:space="preserve"> -342.20155 -346.24175 -345.91296 -345.83548 -346.12761]</t>
  </si>
  <si>
    <t xml:space="preserve">   -342 ++-----+-------+------+-------+------+-------+------+-------+-----++</t>
  </si>
  <si>
    <t xml:space="preserve">        +      A       +      +       +     Bsite r: a-strain 0.994 + A    +</t>
  </si>
  <si>
    <t xml:space="preserve">   -344 ++             A                                                  ++</t>
  </si>
  <si>
    <t xml:space="preserve">        |                                                                  A</t>
  </si>
  <si>
    <t xml:space="preserve"> -344.5 ++                                                                ++</t>
  </si>
  <si>
    <t>Beta matrix:  [ 1176.06138077 -4090.60730673  3621.06041541 -1052.75499198]</t>
  </si>
  <si>
    <t>S-squared = RSS/(N-rank(I-H)):  2.79205069228e-06</t>
  </si>
  <si>
    <t>Sqrt s-squared:  0.00167094305477</t>
  </si>
  <si>
    <t>Std errors in coefficients:  [  5.38682838  16.2039393   16.22494807   5.40783847]</t>
  </si>
  <si>
    <t>RESULTS: 1.00748539467</t>
  </si>
  <si>
    <t>ASTRAIN:  0.996</t>
  </si>
  <si>
    <t>Cvec, Evec:  [ 0.98  1.01  1.    0.96  1.08  1.06  1.04  0.99  0.92  1.02  0.94] [-345.97796 -346.28663 -346.27885 -345.25631 -344.3016  -345.17137</t>
  </si>
  <si>
    <t xml:space="preserve"> -345.82307 -346.17765 -342.37178 -346.20911 -344.06513]</t>
  </si>
  <si>
    <t xml:space="preserve">        +      +       +      +       +     Bsite r: a-strain 0.996 + A    +</t>
  </si>
  <si>
    <t xml:space="preserve"> -342.5 ++     A                                                          ++</t>
  </si>
  <si>
    <t xml:space="preserve">        |                                                   A              |</t>
  </si>
  <si>
    <t xml:space="preserve">   -346 ++                            A                                   ++</t>
  </si>
  <si>
    <t xml:space="preserve">        +      +       +      +       +  A   A   A   A      +       +      +</t>
  </si>
  <si>
    <t>Beta matrix:  [ 1153.83221867 -4029.66204052  3564.44655993 -1034.8936681 ]</t>
  </si>
  <si>
    <t>S-squared = RSS/(N-rank(I-H)):  6.63756624815e-06</t>
  </si>
  <si>
    <t>Sqrt s-squared:  0.00257634746262</t>
  </si>
  <si>
    <t>Std errors in coefficients:  [  8.30569366  24.98408084  25.01647327   8.33808811]</t>
  </si>
  <si>
    <t>RESULTS: 1.00605045447</t>
  </si>
  <si>
    <t>ASTRAIN:  0.998</t>
  </si>
  <si>
    <t>Cvec, Evec:  [ 0.96  1.    1.08  0.99  1.01  1.06  0.94  0.98  1.02  1.04  0.92] [-345.33888 -346.30488 -344.23543 -346.21753 -346.30016 -345.12599</t>
  </si>
  <si>
    <t xml:space="preserve"> -344.17813 -346.03173 -346.20986 -345.79998 -342.51364]</t>
  </si>
  <si>
    <t xml:space="preserve"> -342.5 ++-----A-------+------+-------+------+-------+------+-------+-----++</t>
  </si>
  <si>
    <t xml:space="preserve">        +      +       +      +       +     Bsite r: a-strain 0.998 + A    +</t>
  </si>
  <si>
    <t xml:space="preserve">   -346 ++                                                                ++</t>
  </si>
  <si>
    <t xml:space="preserve">        |                             A                                    |</t>
  </si>
  <si>
    <t>Beta matrix:  [ 1155.45468941 -4039.09346217  3577.03018254 -1039.69491198]</t>
  </si>
  <si>
    <t>S-squared = RSS/(N-rank(I-H)):  4.75168306854e-06</t>
  </si>
  <si>
    <t>Sqrt s-squared:  0.00217983555998</t>
  </si>
  <si>
    <t>Std errors in coefficients:  [  7.02740895  21.13891514  21.16632222   7.05481774]</t>
  </si>
  <si>
    <t>RESULTS: 1.00456701756</t>
  </si>
  <si>
    <t>ASTRAIN:  1.000</t>
  </si>
  <si>
    <t>Cvec, Evec:  [ 0.99  1.08  1.04  0.96  1.06  1.01  1.    1.02  0.92  0.94  0.98] [-346.24683 -344.16145 -345.76777 -345.41062 -345.07173 -346.3041</t>
  </si>
  <si>
    <t xml:space="preserve"> -346.32126 -346.20172 -342.64323 -344.2797  -346.07519]</t>
  </si>
  <si>
    <t xml:space="preserve"> -342.5 ++-----+-------+------+-------+------+-------+------+-------+-----++</t>
  </si>
  <si>
    <t xml:space="preserve">        +      A       +      +       +     Bsite r: a-strain 1.000 + A    +</t>
  </si>
  <si>
    <t xml:space="preserve"> -345.5 ++                    A                                           ++</t>
  </si>
  <si>
    <t>Beta matrix:  [ 1157.88312165 -4050.82559841  3591.84855349 -1045.22634307]</t>
  </si>
  <si>
    <t>S-squared = RSS/(N-rank(I-H)):  3.02190483774e-06</t>
  </si>
  <si>
    <t>Sqrt s-squared:  0.00173836268878</t>
  </si>
  <si>
    <t>Std errors in coefficients:  [  5.60417625  16.85773619  16.87959263   5.62603405]</t>
  </si>
  <si>
    <t>RESULTS: 1.0031105318</t>
  </si>
  <si>
    <t>ASTRAIN:  1.002</t>
  </si>
  <si>
    <t>Cvec, Evec:  [ 0.94  1.08  0.92  0.96  1.01  1.06  1.04  0.99  1.    0.98  1.02] [-344.36957 -344.07793 -342.75383 -345.4709  -346.29798 -345.00845</t>
  </si>
  <si>
    <t xml:space="preserve"> -345.72621 -346.26586 -346.32761 -346.10815 -346.18315]</t>
  </si>
  <si>
    <t xml:space="preserve">        +      A       +      +       +     Bsite r: a-strain 1.002 + A    +</t>
  </si>
  <si>
    <t xml:space="preserve">        |                             A              A                     |</t>
  </si>
  <si>
    <t xml:space="preserve">        +      +       +      +       +  A   A   A   +      +       +      +</t>
  </si>
  <si>
    <t>Beta matrix:  [ 1169.78243189 -4090.3761572   3633.92063239 -1059.65412682]</t>
  </si>
  <si>
    <t>S-squared = RSS/(N-rank(I-H)):  4.74174624133e-07</t>
  </si>
  <si>
    <t>Sqrt s-squared:  0.00068860338667</t>
  </si>
  <si>
    <t>Std errors in coefficients:  [ 2.21993685  6.67771821  6.68637602  2.2285952 ]</t>
  </si>
  <si>
    <t>RESULTS: 1.00165507599</t>
  </si>
  <si>
    <t>ASTRAIN:  1.004</t>
  </si>
  <si>
    <t>Cvec, Evec:  [ 1.02  0.96  1.    0.94  1.04  1.01  0.98  1.06  0.92  1.08  0.99] [-346.15441 -345.52039 -346.32358 -344.44814 -345.67601 -346.28163</t>
  </si>
  <si>
    <t xml:space="preserve"> -346.13036 -344.93636 -342.86724 -343.985   -346.27452]</t>
  </si>
  <si>
    <t xml:space="preserve">        +      +       +      +       +     Bsite r: a-strain 1.004 + A    +</t>
  </si>
  <si>
    <t xml:space="preserve">   -343 ++     A                                                          ++</t>
  </si>
  <si>
    <t xml:space="preserve">   -344 ++                                                                +A</t>
  </si>
  <si>
    <t xml:space="preserve"> -344.5 ++             A                                                  ++</t>
  </si>
  <si>
    <t>Beta matrix:  [ 1158.1271051  -4060.06908699  3607.05045172 -1051.43157132]</t>
  </si>
  <si>
    <t>S-squared = RSS/(N-rank(I-H)):  1.17200638488e-06</t>
  </si>
  <si>
    <t>Sqrt s-squared:  0.0010825924371</t>
  </si>
  <si>
    <t>Std errors in coefficients:  [  3.49008862  10.49841951  10.51203095   3.50370091]</t>
  </si>
  <si>
    <t>RESULTS: 1.00029062462</t>
  </si>
  <si>
    <t>ASTRAIN:  1.006</t>
  </si>
  <si>
    <t>Cvec, Evec:  [ 1.04  0.94  0.96  0.92  0.99  1.01  1.02  1.06  1.08  1.    0.98] [-345.61609 -344.51553 -345.56042 -342.96422 -346.2741  -346.25534</t>
  </si>
  <si>
    <t xml:space="preserve"> -346.11685 -344.85573 -343.88251 -346.30974 -346.1421 ]</t>
  </si>
  <si>
    <t xml:space="preserve">        +      +       +      +       +     Bsite r: a-strain 1.006 + A    +</t>
  </si>
  <si>
    <t>Beta matrix:  [ 1154.32319129 -4052.81469276  3602.7544236  -1050.57271885]</t>
  </si>
  <si>
    <t>S-squared = RSS/(N-rank(I-H)):  1.17745304113e-06</t>
  </si>
  <si>
    <t>Sqrt s-squared:  0.00108510508299</t>
  </si>
  <si>
    <t>Std errors in coefficients:  [  3.49818772  10.52278213  10.53642516   3.5118316 ]</t>
  </si>
  <si>
    <t>RESULTS: 0.998922108775</t>
  </si>
  <si>
    <t>ASTRAIN:  1.008</t>
  </si>
  <si>
    <t>Cvec, Evec:  [ 0.98  1.06  0.94  0.96  0.99  1.    0.92  1.08  1.01  1.02  1.04] [-346.14399 -344.7656  -344.57255 -345.5903  -346.26335 -346.28705</t>
  </si>
  <si>
    <t xml:space="preserve"> -343.04532 -343.77329 -346.22047 -346.06998 -345.54724]</t>
  </si>
  <si>
    <t xml:space="preserve">   -343 ++-----A-------+------+-------+------+-------+------+-------+-----++</t>
  </si>
  <si>
    <t xml:space="preserve">        +      +       +      +       +     Bsite r: a-strain 1.008 + A    +</t>
  </si>
  <si>
    <t xml:space="preserve">        |                     A                             A              |</t>
  </si>
  <si>
    <t xml:space="preserve">        |                             A          A   A                     |</t>
  </si>
  <si>
    <t xml:space="preserve">        +      +       +      +       +  A   A       +      +       +      +</t>
  </si>
  <si>
    <t>Beta matrix:  [ 1160.49694143 -4075.19136831  3627.80534669 -1059.39817702]</t>
  </si>
  <si>
    <t>S-squared = RSS/(N-rank(I-H)):  7.5104381435e-07</t>
  </si>
  <si>
    <t>Sqrt s-squared:  0.000866627840743</t>
  </si>
  <si>
    <t>Std errors in coefficients:  [ 2.79385652  8.40410688  8.41500299  2.80475332]</t>
  </si>
  <si>
    <t>RESULTS: 0.997547131742</t>
  </si>
  <si>
    <t>ASTRAIN:  1.010</t>
  </si>
  <si>
    <t>Cvec, Evec:  [ 0.94  1.02  0.92  0.99  1.08  1.01  1.    0.96  1.04  1.06  0.98] [-344.61866 -346.01471 -343.11719 -346.24358 -343.65547 -346.17606</t>
  </si>
  <si>
    <t xml:space="preserve"> -346.25398 -345.60871 -345.46837 -344.66779 -346.1364 ]</t>
  </si>
  <si>
    <t xml:space="preserve">   -343 ++-----+-------+------+-------+------+-------+------+-------+-----++</t>
  </si>
  <si>
    <t xml:space="preserve">        +      A       +      +       +     Bsite r: a-strain 1.010 + A    +</t>
  </si>
  <si>
    <t xml:space="preserve"> -345.5 ++                                                  A             ++</t>
  </si>
  <si>
    <t xml:space="preserve">   -346 ++                                           A                    ++</t>
  </si>
  <si>
    <t xml:space="preserve">        |                             A          A                         |</t>
  </si>
  <si>
    <t>Beta matrix:  [ 1162.73064853 -4085.75518693  3641.11149269 -1064.34183597]</t>
  </si>
  <si>
    <t>S-squared = RSS/(N-rank(I-H)):  1.09652235692e-06</t>
  </si>
  <si>
    <t>Sqrt s-squared:  0.00104714963445</t>
  </si>
  <si>
    <t>Std errors in coefficients:  [  3.37582641  10.15471115  10.16787696   3.38899304]</t>
  </si>
  <si>
    <t>RESULTS: 0.996210071875</t>
  </si>
  <si>
    <t>ASTRAIN:  1.012</t>
  </si>
  <si>
    <t>Cvec, Evec:  [ 1.    1.08  0.98  0.96  1.02  0.94  0.99  1.04  1.06  0.92  1.01] [-346.21247 -343.5292  -346.11878 -345.61766 -345.94918 -344.65424</t>
  </si>
  <si>
    <t xml:space="preserve"> -346.21353 -345.38175 -344.56124 -343.18236 -346.12189]</t>
  </si>
  <si>
    <t xml:space="preserve">        +      A       +      +       +     Bsite r: a-strain 1.012 + A    +</t>
  </si>
  <si>
    <t xml:space="preserve"> -343.5 ++                                                                +A</t>
  </si>
  <si>
    <t xml:space="preserve"> -344.5 ++             A                                            A     ++</t>
  </si>
  <si>
    <t xml:space="preserve">        |                             A  A   A   A                         |</t>
  </si>
  <si>
    <t>Beta matrix:  [ 1158.73526594 -4077.824903    3636.17519565 -1063.29845888]</t>
  </si>
  <si>
    <t>S-squared = RSS/(N-rank(I-H)):  1.58445533183e-06</t>
  </si>
  <si>
    <t>Sqrt s-squared:  0.00125875149725</t>
  </si>
  <si>
    <t>Std errors in coefficients:  [  4.05799375  12.20671602  12.2225423    4.07382102]</t>
  </si>
  <si>
    <t>RESULTS: 0.994905309443</t>
  </si>
  <si>
    <t>ASTRAIN:  1.014</t>
  </si>
  <si>
    <t>Cvec, Evec:  [ 0.96  0.94  1.06  0.99  1.02  0.98  1.    0.92  1.01  1.04] [-345.61593 -344.67941 -344.44555 -346.1741  -345.87529 -346.09201</t>
  </si>
  <si>
    <t xml:space="preserve"> -346.16102 -343.2321  -346.05927 -345.28728]</t>
  </si>
  <si>
    <t xml:space="preserve">   -343 ++------+--------+-------+--------+-------+-------+--------+------++</t>
  </si>
  <si>
    <t xml:space="preserve">        +       A        +       +        + Bsite r: a-strain 1.014+  A    +</t>
  </si>
  <si>
    <t xml:space="preserve">        |                A                                                 |</t>
  </si>
  <si>
    <t xml:space="preserve">        |                                                          A       |</t>
  </si>
  <si>
    <t xml:space="preserve">        |                        A                                         |</t>
  </si>
  <si>
    <t xml:space="preserve">        |                                                 A                |</t>
  </si>
  <si>
    <t xml:space="preserve">   -346 ++                                            A                   ++</t>
  </si>
  <si>
    <t xml:space="preserve">        |                                A    A   A                        |</t>
  </si>
  <si>
    <t xml:space="preserve">        +       +        +       +        +       +       +        +       +</t>
  </si>
  <si>
    <t xml:space="preserve"> -346.5 ++------+--------+-------+--------+-------+-------+--------+------++</t>
  </si>
  <si>
    <t xml:space="preserve">       0.9     0.92     0.94    0.96     0.98     1      1.02     1.04    1.06</t>
  </si>
  <si>
    <t>Beta matrix:  [ 1175.94243265 -4133.94308363  3695.72683197 -1083.88765091]</t>
  </si>
  <si>
    <t>S-squared = RSS/(N-rank(I-H)):  1.77427621035e-07</t>
  </si>
  <si>
    <t>Sqrt s-squared:  0.000421221581873</t>
  </si>
  <si>
    <t>Std errors in coefficients:  [ 2.00223262  6.07493777  6.1371699   2.06442502]</t>
  </si>
  <si>
    <t>RESULTS: 0.99356728328</t>
  </si>
  <si>
    <t>ASTRAIN:  1.016</t>
  </si>
  <si>
    <t>Cvec, Evec:  [ 1.01  1.04  1.06  0.92  0.96  0.99  0.98  1.02  0.94  1.  ] [-345.98759 -345.18333 -344.32239 -343.27423 -345.60388 -346.12646</t>
  </si>
  <si>
    <t xml:space="preserve"> -346.05646 -345.79256 -344.69452 -346.10107]</t>
  </si>
  <si>
    <t xml:space="preserve">        +       +        +       +        + Bsite r: a-strain 1.016+  A    +</t>
  </si>
  <si>
    <t xml:space="preserve">        |       A                                                          |</t>
  </si>
  <si>
    <t xml:space="preserve">   -346 ++                               A            A                   ++</t>
  </si>
  <si>
    <t xml:space="preserve">        |                                     A   A                        |</t>
  </si>
  <si>
    <t>Beta matrix:  [ 1175.60633577 -4136.69264402  3701.2534006  -1086.26843488]</t>
  </si>
  <si>
    <t>S-squared = RSS/(N-rank(I-H)):  1.62071747446e-07</t>
  </si>
  <si>
    <t>Sqrt s-squared:  0.000402581355065</t>
  </si>
  <si>
    <t>Std errors in coefficients:  [ 1.91362678  5.8061004   5.86557854  1.97306695]</t>
  </si>
  <si>
    <t>RESULTS: 0.992297928204</t>
  </si>
  <si>
    <t>ASTRAIN:  1.018</t>
  </si>
  <si>
    <t>Cvec, Evec:  [ 1.02  1.06  0.99  0.96  0.92  1.08  1.    0.94  0.98  1.04  1.01] [-345.70207 -344.19083 -346.06933 -345.58396 -343.30654 -343.10451</t>
  </si>
  <si>
    <t xml:space="preserve"> -346.03222 -344.70006 -346.01137 -345.07176 -345.90802]</t>
  </si>
  <si>
    <t xml:space="preserve">        +      +       +      +       +     Bsite r: a-strain 1.018 + A    A</t>
  </si>
  <si>
    <t xml:space="preserve">        |      A                                                           |</t>
  </si>
  <si>
    <t xml:space="preserve">        |                     A                      A                     |</t>
  </si>
  <si>
    <t xml:space="preserve">   -346 ++                            A      A   A                        ++</t>
  </si>
  <si>
    <t xml:space="preserve">        |                                A                                 |</t>
  </si>
  <si>
    <t>Beta matrix:  [ 1159.07225644 -4089.869685    3656.30599484 -1071.54208272]</t>
  </si>
  <si>
    <t>S-squared = RSS/(N-rank(I-H)):  1.75818129596e-06</t>
  </si>
  <si>
    <t>Sqrt s-squared:  0.0013259642891</t>
  </si>
  <si>
    <t>Std errors in coefficients:  [  4.27467646  12.85851208  12.87518343   4.29134885]</t>
  </si>
  <si>
    <t>RESULTS: 0.991100503425</t>
  </si>
  <si>
    <t>ASTRAIN:  1.020</t>
  </si>
  <si>
    <t>Cvec, Evec:  [ 1.01  0.92  1.02  0.94  1.06  0.96  1.08  0.99  1.04  0.98  1.  ] [-345.81941 -343.32617 -345.60263 -344.69533 -344.05214 -345.55447</t>
  </si>
  <si>
    <t xml:space="preserve"> -342.94756 -346.0032  -344.95247 -345.95677 -345.95501]</t>
  </si>
  <si>
    <t xml:space="preserve">        +      +       +      +       +     Bsite r: a-strain 1.020 + A    +</t>
  </si>
  <si>
    <t xml:space="preserve">   -343 ++                                                                +A</t>
  </si>
  <si>
    <t xml:space="preserve">   -345 ++                                                  A             ++</t>
  </si>
  <si>
    <t>Beta matrix:  [ 1160.43093328 -4097.36693846  3666.32743175 -1075.34777412]</t>
  </si>
  <si>
    <t>S-squared = RSS/(N-rank(I-H)):  2.71420405886e-06</t>
  </si>
  <si>
    <t>Sqrt s-squared:  0.00164748416043</t>
  </si>
  <si>
    <t>Std errors in coefficients:  [  5.31120071  15.97644622  15.99716004   5.33191583]</t>
  </si>
  <si>
    <t>RESULTS: 0.989876977381</t>
  </si>
  <si>
    <t>BSITE:  s</t>
  </si>
  <si>
    <t>Cvec, Evec:  [ 0.99  1.01  1.05  1.04  1.    1.03  1.02] [-351.10278 -351.44401 -351.13755 -351.32142 -351.32161 -351.43721</t>
  </si>
  <si>
    <t xml:space="preserve"> -351.48088]</t>
  </si>
  <si>
    <t xml:space="preserve">  -351.1 A+---------+----------+----------+----------+----------+---------++</t>
  </si>
  <si>
    <t xml:space="preserve">         +          +          +          +  Bsite s: a-strain 0.98   A    +</t>
  </si>
  <si>
    <t xml:space="preserve"> -351.15 ++                                                               +A</t>
  </si>
  <si>
    <t xml:space="preserve">  -351.2 ++                                                               ++</t>
  </si>
  <si>
    <t xml:space="preserve"> -351.25 ++                                                               ++</t>
  </si>
  <si>
    <t xml:space="preserve">  -351.3 ++                                                               ++</t>
  </si>
  <si>
    <t xml:space="preserve">         |          A                                           A          |</t>
  </si>
  <si>
    <t xml:space="preserve"> -351.35 ++                                                               ++</t>
  </si>
  <si>
    <t xml:space="preserve">  -351.4 ++                                                               ++</t>
  </si>
  <si>
    <t xml:space="preserve"> -351.45 ++                    A                     A                    ++</t>
  </si>
  <si>
    <t xml:space="preserve">  -351.5 ++---------+----------+----------+----------+----------+---------++</t>
  </si>
  <si>
    <t>Beta matrix:  [ 1295.94736517 -4437.58683083  3950.34652094 -1160.02417162]</t>
  </si>
  <si>
    <t>S-squared = RSS/(N-rank(I-H)):  0.000152906388073</t>
  </si>
  <si>
    <t>Sqrt s-squared:  0.01236553226</t>
  </si>
  <si>
    <t>Std errors in coefficients:  [  892.38343792  2625.65480041  2574.64269536   841.37494925]</t>
  </si>
  <si>
    <t>RESULTS: 1.0194365442</t>
  </si>
  <si>
    <t>Cvec, Evec:  [ 1.04  0.99  0.98  1.    1.01  1.03  1.02] [-351.43897 -351.60292 -351.36694 -351.74006 -351.78547 -351.62734</t>
  </si>
  <si>
    <t xml:space="preserve"> -351.74595]</t>
  </si>
  <si>
    <t xml:space="preserve"> -351.35 ++---------+----------+----------+----------+----------+---------++</t>
  </si>
  <si>
    <t xml:space="preserve">         A          +          +          +  Bsite s: a-strain 0.99   A    +</t>
  </si>
  <si>
    <t xml:space="preserve"> -351.45 ++                                                               +A</t>
  </si>
  <si>
    <t xml:space="preserve">  -351.5 ++                                                               ++</t>
  </si>
  <si>
    <t xml:space="preserve"> -351.55 ++                                                               ++</t>
  </si>
  <si>
    <t xml:space="preserve">  -351.6 ++         A                                                     ++</t>
  </si>
  <si>
    <t xml:space="preserve"> -351.65 ++                                                               ++</t>
  </si>
  <si>
    <t xml:space="preserve">  -351.7 ++                                                               ++</t>
  </si>
  <si>
    <t xml:space="preserve"> -351.75 ++                                          A                    ++</t>
  </si>
  <si>
    <t xml:space="preserve">  -351.8 ++---------+----------+----------+----------+----------+---------++</t>
  </si>
  <si>
    <t>Beta matrix:  [ 1275.85644787 -4405.02571874  3936.22019184 -1158.8051736 ]</t>
  </si>
  <si>
    <t>S-squared = RSS/(N-rank(I-H)):  0.000192546991161</t>
  </si>
  <si>
    <t>Sqrt s-squared:  0.0138761302661</t>
  </si>
  <si>
    <t>Std errors in coefficients:  [  972.18464607  2888.79661392  2860.72877759   944.12168949]</t>
  </si>
  <si>
    <t>RESULTS: 1.01017941335</t>
  </si>
  <si>
    <t>Cvec, Evec:  [ 0.97  1.    0.98  0.99  1.01  1.02  1.03] [-351.41556 -351.89685 -351.67724 -351.83558 -351.8679  -351.75628</t>
  </si>
  <si>
    <t xml:space="preserve"> -351.56844]</t>
  </si>
  <si>
    <t xml:space="preserve">  -351.4 ++---------+----------+----------+----------+----------+---------++</t>
  </si>
  <si>
    <t xml:space="preserve">         A          +          +          +  Bsite s: a-strain 1.00   A    +</t>
  </si>
  <si>
    <t xml:space="preserve"> -351.45 ++                                                               ++</t>
  </si>
  <si>
    <t xml:space="preserve">  -351.6 ++                                                               ++</t>
  </si>
  <si>
    <t xml:space="preserve"> -351.75 ++                                                     A         ++</t>
  </si>
  <si>
    <t xml:space="preserve">  -351.8 ++                                                               ++</t>
  </si>
  <si>
    <t xml:space="preserve"> -351.85 ++                                                               ++</t>
  </si>
  <si>
    <t xml:space="preserve">  -351.9 ++---------+----------+----------A----------+----------+---------++</t>
  </si>
  <si>
    <t>Beta matrix:  [ 1252.63781148 -4360.7788116   3909.51317394 -1153.26387459]</t>
  </si>
  <si>
    <t>S-squared = RSS/(N-rank(I-H)):  8.90650621154e-05</t>
  </si>
  <si>
    <t>Sqrt s-squared:  0.0094374287873</t>
  </si>
  <si>
    <t>Std errors in coefficients:  [  641.75300984  1926.02039572  1926.38729145   642.11992532]</t>
  </si>
  <si>
    <t>RESULTS: 1.00172820361</t>
  </si>
  <si>
    <t>Cvec, Evec:  [ 1.01  0.97  0.96  1.    0.98  1.02  0.99  1.03] [-351.70992 -351.54627 -351.25265 -351.80839 -351.73279 -351.53155</t>
  </si>
  <si>
    <t xml:space="preserve"> -351.81767 -351.27633]</t>
  </si>
  <si>
    <t xml:space="preserve"> -351.2 ++--------+--------+---------+--------+---------+--------+--------++</t>
  </si>
  <si>
    <t xml:space="preserve">        +         +        +         +       Bsite s: a-strain 1.01   A    +</t>
  </si>
  <si>
    <t xml:space="preserve">        A                                                                  A</t>
  </si>
  <si>
    <t xml:space="preserve"> -351.3 ++                                                                ++</t>
  </si>
  <si>
    <t xml:space="preserve"> -351.4 ++                                                                ++</t>
  </si>
  <si>
    <t xml:space="preserve"> -351.5 ++                                                       A        ++</t>
  </si>
  <si>
    <t xml:space="preserve">        |         A                                                        |</t>
  </si>
  <si>
    <t xml:space="preserve"> -351.6 ++                                                                ++</t>
  </si>
  <si>
    <t xml:space="preserve"> -351.7 ++                                                                ++</t>
  </si>
  <si>
    <t xml:space="preserve">        |                  A                            A                  |</t>
  </si>
  <si>
    <t xml:space="preserve"> -351.8 ++                                    A                           ++</t>
  </si>
  <si>
    <t xml:space="preserve">        |                            A                                     |</t>
  </si>
  <si>
    <t xml:space="preserve">        +         +        +         +        +         +        +         +</t>
  </si>
  <si>
    <t xml:space="preserve"> -351.9 ++--------+--------+---------+--------+---------+--------+--------++</t>
  </si>
  <si>
    <t xml:space="preserve">       0.96      0.97     0.98      0.99      1        1.01     1.02      1.03</t>
  </si>
  <si>
    <t>Beta matrix:  [ 1162.51667167 -4113.09093237  3677.73440415 -1078.96958018]</t>
  </si>
  <si>
    <t>S-squared = RSS/(N-rank(I-H)):  9.19604130795e-06</t>
  </si>
  <si>
    <t>Sqrt s-squared:  0.00303249753635</t>
  </si>
  <si>
    <t>Std errors in coefficients:  [ 122.47297193  369.45876153  371.40888975  124.42262025]</t>
  </si>
  <si>
    <t>RESULTS: 0.993931902127</t>
  </si>
  <si>
    <t>Cvec, Evec:  [ 1.    0.96  1.01  0.98  0.99  1.02  0.97] [-351.4994  -351.22357 -351.3364  -351.5615  -351.57583 -351.0935</t>
  </si>
  <si>
    <t xml:space="preserve"> -351.44517]</t>
  </si>
  <si>
    <t xml:space="preserve"> -351.05 ++---------+----------+----------+----------+----------+---------++</t>
  </si>
  <si>
    <t xml:space="preserve">         +          +          +          +  Bsite s: a-strain 1.02   A    +</t>
  </si>
  <si>
    <t xml:space="preserve">  -351.1 ++                                                               +A</t>
  </si>
  <si>
    <t xml:space="preserve"> -351.15 ++                                                               ++</t>
  </si>
  <si>
    <t xml:space="preserve">  -351.5 ++                                          A                    ++</t>
  </si>
  <si>
    <t xml:space="preserve">  -351.6 ++---------+----------+----------+----------+----------+---------++</t>
  </si>
  <si>
    <t>Beta matrix:  [ 1199.94142834 -4248.16499431  3829.91226814 -1133.17901104]</t>
  </si>
  <si>
    <t>S-squared = RSS/(N-rank(I-H)):  6.8638055943e-05</t>
  </si>
  <si>
    <t>Sqrt s-squared:  0.00828480874511</t>
  </si>
  <si>
    <t>Std errors in coefficients:  [  546.61730719  1657.08443722  1674.14799295   563.67797942]</t>
  </si>
  <si>
    <t>RESULTS: 0.98662308132</t>
  </si>
  <si>
    <t>BSITE:  t</t>
  </si>
  <si>
    <t>Cvec, Evec:  [ 1.05  1.01  1.02  0.99  1.    1.03  1.04] [-351.22094 -351.4892  -351.5362  -351.12552 -351.3542  -351.50428</t>
  </si>
  <si>
    <t xml:space="preserve"> -351.39683]</t>
  </si>
  <si>
    <t xml:space="preserve">  -351.1 ++---------+----------+----------+----------+----------+---------++</t>
  </si>
  <si>
    <t xml:space="preserve">         A          +          +          +  Bsite t: a-strain 0.98   A    +</t>
  </si>
  <si>
    <t xml:space="preserve"> -351.35 ++         A                                                     ++</t>
  </si>
  <si>
    <t xml:space="preserve">  -351.4 ++                                                     A         ++</t>
  </si>
  <si>
    <t xml:space="preserve"> -351.55 ++---------+----------+----------+----------+----------+---------++</t>
  </si>
  <si>
    <t>Beta matrix:  [ 1180.87162685 -4093.78248493  3608.95645654 -1047.39186885]</t>
  </si>
  <si>
    <t>S-squared = RSS/(N-rank(I-H)):  9.17043322135e-05</t>
  </si>
  <si>
    <t>Sqrt s-squared:  0.00957623789458</t>
  </si>
  <si>
    <t>Std errors in coefficients:  [  691.05118367  2033.27602654  1993.77285394   651.55081144]</t>
  </si>
  <si>
    <t>RESULTS: 1.02078321819</t>
  </si>
  <si>
    <t>Cvec, Evec:  [ 1.02  1.03  1.    0.98  1.04  0.99  1.01] [-351.85174 -351.74162 -351.8274  -351.43311 -351.56702 -351.67959</t>
  </si>
  <si>
    <t xml:space="preserve"> -351.88118]</t>
  </si>
  <si>
    <t xml:space="preserve">         A          +          +          +  Bsite t: a-strain 0.99   A    +</t>
  </si>
  <si>
    <t xml:space="preserve"> -351.85 ++                                          A                    ++</t>
  </si>
  <si>
    <t xml:space="preserve">  -351.9 ++---------+----------+----------+----------+----------+---------++</t>
  </si>
  <si>
    <t>Beta matrix:  [ 1442.11100179 -4898.38024632  4424.86273995 -1320.41593301]</t>
  </si>
  <si>
    <t>S-squared = RSS/(N-rank(I-H)):  5.52626288455e-05</t>
  </si>
  <si>
    <t>Sqrt s-squared:  0.0074338838332</t>
  </si>
  <si>
    <t>Std errors in coefficients:  [  520.82128425  1547.59362625  1532.55705292   505.7873251 ]</t>
  </si>
  <si>
    <t>RESULTS: 1.01121728196</t>
  </si>
  <si>
    <t>Cvec, Evec:  [ 1.03  1.    1.01  1.02  0.99  0.97  0.98] [-351.70675 -352.01181 -351.99508 -351.89331 -351.94001 -351.4997</t>
  </si>
  <si>
    <t xml:space="preserve"> -351.77347]</t>
  </si>
  <si>
    <t xml:space="preserve"> -351.4 ++---------+----------+-----------+----------+----------+---------++</t>
  </si>
  <si>
    <t xml:space="preserve">        +          +          +           +  Bsite t: a-strain 1.00   A    +</t>
  </si>
  <si>
    <t xml:space="preserve"> -351.5 A+                                                                ++</t>
  </si>
  <si>
    <t xml:space="preserve"> -351.7 ++                                                                +A</t>
  </si>
  <si>
    <t xml:space="preserve"> -351.8 ++         A                                                      ++</t>
  </si>
  <si>
    <t xml:space="preserve"> -351.9 ++                                                      A         ++</t>
  </si>
  <si>
    <t xml:space="preserve">   -352 ++                                A          A                    ++</t>
  </si>
  <si>
    <t xml:space="preserve">        +          +          +           +          +          +          +</t>
  </si>
  <si>
    <t xml:space="preserve"> -352.1 ++---------+----------+-----------+----------+----------+---------++</t>
  </si>
  <si>
    <t xml:space="preserve">       0.97       0.98       0.99         1         1.01       1.02       1.03</t>
  </si>
  <si>
    <t>Beta matrix:  [  998.06091735 -3590.19816987  3132.80274733  -892.67231712]</t>
  </si>
  <si>
    <t>S-squared = RSS/(N-rank(I-H)):  4.46213062419e-05</t>
  </si>
  <si>
    <t>Sqrt s-squared:  0.00667991813138</t>
  </si>
  <si>
    <t>Std errors in coefficients:  [  454.23064366  1363.23082183  1363.4905094    454.49034521]</t>
  </si>
  <si>
    <t>RESULTS: 1.00289372643</t>
  </si>
  <si>
    <t>Cvec, Evec:  [ 1.01  0.98  1.02  0.99  0.96  0.97  1.    1.03] [-351.84066 -351.83318 -351.67045 -351.93166 -351.32958 -351.63605</t>
  </si>
  <si>
    <t xml:space="preserve"> -351.93429 -351.43245]</t>
  </si>
  <si>
    <t xml:space="preserve"> -351.3 ++--------+--------+---------+--------+---------+--------+--------++</t>
  </si>
  <si>
    <t xml:space="preserve">        A         +        +         +       Bsite t: a-strain 1.01   A    +</t>
  </si>
  <si>
    <t xml:space="preserve"> -351.5 ++                                                                ++</t>
  </si>
  <si>
    <t xml:space="preserve"> -351.7 ++                                                       A        ++</t>
  </si>
  <si>
    <t xml:space="preserve"> -351.8 ++                                                                ++</t>
  </si>
  <si>
    <t xml:space="preserve"> -351.9 ++                                                                ++</t>
  </si>
  <si>
    <t xml:space="preserve">        |                            A        A                            |</t>
  </si>
  <si>
    <t xml:space="preserve">   -352 ++--------+--------+---------+--------+---------+--------+--------++</t>
  </si>
  <si>
    <t>Beta matrix:  [ 1315.8878994  -4572.0487136   4136.109389   -1231.87347763]</t>
  </si>
  <si>
    <t>S-squared = RSS/(N-rank(I-H)):  7.29062058964e-05</t>
  </si>
  <si>
    <t>Sqrt s-squared:  0.00853851309634</t>
  </si>
  <si>
    <t>Std errors in coefficients:  [  344.84400786  1040.27556506  1045.7664911    350.33358267]</t>
  </si>
  <si>
    <t>RESULTS: 0.994942981287</t>
  </si>
  <si>
    <t>Cvec, Evec:  [ 0.98  1.    0.99  0.97  1.02  1.01  0.96] [-351.64732 -351.60765 -351.6721  -351.51742 -351.22937 -351.45353</t>
  </si>
  <si>
    <t xml:space="preserve"> -351.28178]</t>
  </si>
  <si>
    <t xml:space="preserve">  -351.2 ++---------+----------+----------+----------+----------+---------++</t>
  </si>
  <si>
    <t xml:space="preserve">         +          +          +          +  Bsite t: a-strain 1.02   A    A</t>
  </si>
  <si>
    <t xml:space="preserve"> -351.45 ++                                                     A         ++</t>
  </si>
  <si>
    <t xml:space="preserve">  -351.6 ++                                          A                    ++</t>
  </si>
  <si>
    <t xml:space="preserve"> -351.65 ++                    A                                          ++</t>
  </si>
  <si>
    <t xml:space="preserve">  -351.7 ++---------+----------+----------+----------+----------+---------++</t>
  </si>
  <si>
    <t>Beta matrix:  [ 1479.44854917 -5093.85472935  4683.53387708 -1420.72257226]</t>
  </si>
  <si>
    <t>S-squared = RSS/(N-rank(I-H)):  0.000179624469238</t>
  </si>
  <si>
    <t>Sqrt s-squared:  0.0134024053527</t>
  </si>
  <si>
    <t>Std errors in coefficients:  [  884.29071581  2680.75007495  2708.35466338   911.89063941]</t>
  </si>
  <si>
    <t>RESULTS: 0.987663199633</t>
  </si>
  <si>
    <t>BSITE:  v</t>
  </si>
  <si>
    <t>Cvec, Evec:  [ 1.06  1.04  1.08  0.99  0.94  0.98  1.02  1.01  0.96  1.    0.92] [-347.86796 -348.19288 -347.33567 -347.80639 -345.02373 -347.47306</t>
  </si>
  <si>
    <t xml:space="preserve"> -348.26672 -348.19607 -346.45923 -348.01917 -343.25156]</t>
  </si>
  <si>
    <t xml:space="preserve"> -343 ++------+------+-------+-------+------+-------+-------+------+------++</t>
  </si>
  <si>
    <t xml:space="preserve">      +       A      +       +       +      Bsite v: a-strain 0.980+  A    +</t>
  </si>
  <si>
    <t xml:space="preserve"> -345 ++             A                                                    ++</t>
  </si>
  <si>
    <t xml:space="preserve"> -346 ++                                                                  ++</t>
  </si>
  <si>
    <t xml:space="preserve"> -347 ++                                                                  ++</t>
  </si>
  <si>
    <t xml:space="preserve">      |                              A                                     |</t>
  </si>
  <si>
    <t xml:space="preserve">      |                                 A                          A       |</t>
  </si>
  <si>
    <t xml:space="preserve"> -348 ++                                    A   A           A             ++</t>
  </si>
  <si>
    <t xml:space="preserve">      |                                             A                      |</t>
  </si>
  <si>
    <t xml:space="preserve">      +       +      +       +       +      +       +       +      +       +</t>
  </si>
  <si>
    <t xml:space="preserve"> -349 ++------+------+-------+-------+------+-------+-------+------+------++</t>
  </si>
  <si>
    <t>Beta matrix:  [  911.85017237 -3308.2446562   2857.30236547  -808.93608285]</t>
  </si>
  <si>
    <t>S-squared = RSS/(N-rank(I-H)):  0.00056436123212</t>
  </si>
  <si>
    <t>Sqrt s-squared:  0.0237562882648</t>
  </si>
  <si>
    <t>Std errors in coefficients:  [  76.58610666  230.37612012  230.67480797   76.88481313]</t>
  </si>
  <si>
    <t>RESULTS: 1.02559634617</t>
  </si>
  <si>
    <t>Cvec, Evec:  [ 0.96  0.94  1.02  1.08  1.    1.06  0.98  1.01  0.92  0.99  1.04] [-346.68505 -345.27465 -348.34262 -347.3291  -348.15418 -347.88617</t>
  </si>
  <si>
    <t xml:space="preserve"> -347.58936 -348.26265 -343.76412 -347.93453 -348.23899]</t>
  </si>
  <si>
    <t xml:space="preserve"> -343.5 ++-----+-------+------+-------+------+-------+------+-------+-----++</t>
  </si>
  <si>
    <t xml:space="preserve">        +      A       +      +       +     Bsite v: a-strain 0.982 + A    +</t>
  </si>
  <si>
    <t xml:space="preserve"> -346.5 ++                                                                ++</t>
  </si>
  <si>
    <t xml:space="preserve">   -347 ++                                                                ++</t>
  </si>
  <si>
    <t xml:space="preserve"> -347.5 ++                            A                                   ++</t>
  </si>
  <si>
    <t xml:space="preserve">   -348 ++                               A                          A     ++</t>
  </si>
  <si>
    <t xml:space="preserve">        +      +       +      +       +      A   A   A      A       +      +</t>
  </si>
  <si>
    <t xml:space="preserve"> -348.5 ++-----+-------+------+-------+------+-------+------+-------+-----++</t>
  </si>
  <si>
    <t>Beta matrix:  [  597.66883311 -2389.98360972  1961.75280876  -517.56179055]</t>
  </si>
  <si>
    <t>S-squared = RSS/(N-rank(I-H)):  0.00201598821018</t>
  </si>
  <si>
    <t>Sqrt s-squared:  0.044899757351</t>
  </si>
  <si>
    <t>Std errors in coefficients:  [ 144.74902593  435.41473053  435.97925557  145.31358617]</t>
  </si>
  <si>
    <t>RESULTS: 1.02456881741</t>
  </si>
  <si>
    <t>Cvec, Evec:  [ 0.98  1.01  0.94  1.04  1.02  1.08  0.96  0.99  1.    0.92  1.06] [-347.75601 -348.3702  -345.40217 -348.27339 -348.40819 -347.31194</t>
  </si>
  <si>
    <t xml:space="preserve"> -346.85812 -348.05129 -348.23108 -343.73732 -347.89405]</t>
  </si>
  <si>
    <t xml:space="preserve">        +      A       +      +       +     Bsite v: a-strain 0.984 + A    +</t>
  </si>
  <si>
    <t xml:space="preserve"> -345.5 ++             A                                                  ++</t>
  </si>
  <si>
    <t xml:space="preserve"> -347.5 ++                                                                ++</t>
  </si>
  <si>
    <t xml:space="preserve">        +      +       +      +       +      A   A   +      A       +      +</t>
  </si>
  <si>
    <t xml:space="preserve"> -348.5 ++-----+-------+------+-------+------+-------A------+-------+-----++</t>
  </si>
  <si>
    <t>Beta matrix:  [  984.20439322 -3534.95748238  3089.42704605  -886.91652376]</t>
  </si>
  <si>
    <t>S-squared = RSS/(N-rank(I-H)):  0.00122288857346</t>
  </si>
  <si>
    <t>Sqrt s-squared:  0.034969823755</t>
  </si>
  <si>
    <t>Std errors in coefficients:  [ 112.73657303  339.1191356   339.55881123  113.17627606]</t>
  </si>
  <si>
    <t>RESULTS: 1.02102937281</t>
  </si>
  <si>
    <t>Cvec, Evec:  [ 1.06  1.02  1.08  0.96  0.92  0.99  1.01  1.    1.04  0.94  0.98] [-347.89062 -348.46264 -347.28462 -347.01984 -343.92442 -347.90775</t>
  </si>
  <si>
    <t xml:space="preserve"> -348.44115 -348.34175 -348.2984  -345.6414  -347.87945]</t>
  </si>
  <si>
    <t xml:space="preserve">        +      +       +      +       +     Bsite v: a-strain 0.986 + A    +</t>
  </si>
  <si>
    <t xml:space="preserve">   -344 ++     A                                                          ++</t>
  </si>
  <si>
    <t xml:space="preserve">   -347 ++                    A                                           ++</t>
  </si>
  <si>
    <t xml:space="preserve">   -348 ++                            A  A                          A     ++</t>
  </si>
  <si>
    <t xml:space="preserve"> -348.5 ++-----+-------+------+-------+------+---A---A------+-------+-----++</t>
  </si>
  <si>
    <t>Beta matrix:  [  966.46058097 -3492.78110291  3056.67430721  -878.65139677]</t>
  </si>
  <si>
    <t>S-squared = RSS/(N-rank(I-H)):  0.00454867970313</t>
  </si>
  <si>
    <t>Sqrt s-squared:  0.0674439004146</t>
  </si>
  <si>
    <t>Std errors in coefficients:  [ 217.427241    654.03565177  654.88362378  218.27526587]</t>
  </si>
  <si>
    <t>RESULTS: 1.01947416539</t>
  </si>
  <si>
    <t>Cvec, Evec:  [ 1.02  0.96  1.04  0.99  0.92  1.06  0.98  1.    0.94  1.08  1.01] [-348.50624 -347.17109 -348.31204 -347.99071 -344.13159 -347.87792</t>
  </si>
  <si>
    <t xml:space="preserve"> -347.99187 -348.4182  -345.74582 -347.2473  -348.44379]</t>
  </si>
  <si>
    <t xml:space="preserve">   -344 ++-----+-------+------+-------+------+-------+------+-------+-----++</t>
  </si>
  <si>
    <t xml:space="preserve">        +      A       +      +       +     Bsite v: a-strain 0.988 + A    +</t>
  </si>
  <si>
    <t xml:space="preserve">        |                     A                                            A</t>
  </si>
  <si>
    <t xml:space="preserve"> -348.5 ++                                   A   A   A                    ++</t>
  </si>
  <si>
    <t xml:space="preserve">   -349 ++-----+-------+------+-------+------+-------+------+-------+-----++</t>
  </si>
  <si>
    <t>Beta matrix:  [  968.63970828 -3504.29277213  3071.52741908  -884.23546782]</t>
  </si>
  <si>
    <t>S-squared = RSS/(N-rank(I-H)):  0.00567810383339</t>
  </si>
  <si>
    <t>Sqrt s-squared:  0.0753531939163</t>
  </si>
  <si>
    <t>Std errors in coefficients:  [ 242.92548276  730.7360648   731.68348063  243.87295766]</t>
  </si>
  <si>
    <t>RESULTS: 1.01763163204</t>
  </si>
  <si>
    <t>Cvec, Evec:  [ 1.06  0.98  0.94  0.92  0.99  1.02  0.96  1.04  1.08  1.    1.01] [-347.85466 -348.09231 -346.05781 -344.32656 -348.33295 -348.53948</t>
  </si>
  <si>
    <t xml:space="preserve"> -347.30945 -348.31545 -347.1993  -348.48318 -348.55017]</t>
  </si>
  <si>
    <t xml:space="preserve">        +      A       +      +       +     Bsite v: a-strain 0.990 + A    +</t>
  </si>
  <si>
    <t xml:space="preserve">   -346 ++             A                                                  ++</t>
  </si>
  <si>
    <t xml:space="preserve">   -348 ++                            A                                   ++</t>
  </si>
  <si>
    <t xml:space="preserve">        |                                A                  A              |</t>
  </si>
  <si>
    <t>Beta matrix:  [ 1197.75881159 -4191.68111887  3755.50230702 -1110.06676293]</t>
  </si>
  <si>
    <t>S-squared = RSS/(N-rank(I-H)):  2.11525408059e-05</t>
  </si>
  <si>
    <t>Sqrt s-squared:  0.00459918914656</t>
  </si>
  <si>
    <t>Std errors in coefficients:  [ 14.82698119  44.60054897  44.65837459  14.88481042]</t>
  </si>
  <si>
    <t>RESULTS: 1.01350074686</t>
  </si>
  <si>
    <t>Cvec, Evec:  [ 1.06  0.96  0.94  0.99  1.08  0.98  1.01  0.92  1.04  1.02  1.  ] [-347.82132 -347.43633 -346.21993 -348.40499 -347.10732 -348.18247</t>
  </si>
  <si>
    <t xml:space="preserve"> -348.58849 -344.50541 -348.30802 -348.56251 -348.53847]</t>
  </si>
  <si>
    <t xml:space="preserve"> -344.5 ++-----A-------+------+-------+------+-------+------+-------+-----++</t>
  </si>
  <si>
    <t xml:space="preserve">        +      +       +      +       +     Bsite v: a-strain 0.992 + A    +</t>
  </si>
  <si>
    <t xml:space="preserve"> -347.5 ++                    A                                           ++</t>
  </si>
  <si>
    <t>Beta matrix:  [ 1190.23701286 -4171.17424811  3735.24010893 -1102.8483784 ]</t>
  </si>
  <si>
    <t>S-squared = RSS/(N-rank(I-H)):  8.31759723482e-05</t>
  </si>
  <si>
    <t>Sqrt s-squared:  0.00912008620289</t>
  </si>
  <si>
    <t>Std errors in coefficients:  [ 29.40156405  88.4418669   88.55653379  29.51623808]</t>
  </si>
  <si>
    <t>RESULTS: 1.01132354046</t>
  </si>
  <si>
    <t>Cvec, Evec:  [ 0.99  0.94  1.06  0.98  1.04  1.    0.96  0.92  1.01  1.02  1.08] [-348.46695 -346.37195 -347.77802 -348.26224 -348.29153 -348.58265</t>
  </si>
  <si>
    <t xml:space="preserve"> -347.55259 -344.6699  -348.61531 -348.57543 -347.07493]</t>
  </si>
  <si>
    <t xml:space="preserve"> -344.5 ++-----+-------+------+-------+------+-------+------+-------+-----++</t>
  </si>
  <si>
    <t xml:space="preserve">        +      A       +      +       +     Bsite v: a-strain 0.994 + A    +</t>
  </si>
  <si>
    <t xml:space="preserve">   -347 ++                                                                +A</t>
  </si>
  <si>
    <t xml:space="preserve">   -348 ++                                                                ++</t>
  </si>
  <si>
    <t xml:space="preserve"> -348.5 ++                               A   A   A   A                    ++</t>
  </si>
  <si>
    <t>Beta matrix:  [ 1282.60793898 -4455.45707734  4024.67894038 -1200.41961423]</t>
  </si>
  <si>
    <t>S-squared = RSS/(N-rank(I-H)):  5.80831151918e-05</t>
  </si>
  <si>
    <t>Sqrt s-squared:  0.00762122793202</t>
  </si>
  <si>
    <t>Std errors in coefficients:  [ 24.56950899  73.9067228   74.00254453  24.6653367 ]</t>
  </si>
  <si>
    <t>RESULTS: 1.00903604033</t>
  </si>
  <si>
    <t>Cvec, Evec:  [ 1.04  0.98  0.99  1.    0.94  0.96  1.08  1.06  1.02  1.01  0.92] [-348.26535 -348.33057 -348.51757 -348.61656 -346.51072 -347.65748</t>
  </si>
  <si>
    <t xml:space="preserve"> -346.99811 -347.72362 -348.57749 -348.63411 -344.84258]</t>
  </si>
  <si>
    <t xml:space="preserve">        +      +       +      +       +     Bsite v: a-strain 0.996 + A    +</t>
  </si>
  <si>
    <t xml:space="preserve">   -345 ++     A                                                          ++</t>
  </si>
  <si>
    <t xml:space="preserve"> -346.5 ++             A                                                  ++</t>
  </si>
  <si>
    <t>Beta matrix:  [ 1294.87158673 -4497.78437145  4070.77461828 -1216.48644305]</t>
  </si>
  <si>
    <t>S-squared = RSS/(N-rank(I-H)):  6.43418862988e-05</t>
  </si>
  <si>
    <t>Sqrt s-squared:  0.00802133943296</t>
  </si>
  <si>
    <t>Std errors in coefficients:  [ 25.85939311  77.78678033  77.88763265  25.96025172]</t>
  </si>
  <si>
    <t>RESULTS: 1.00696826078</t>
  </si>
  <si>
    <t>Cvec, Evec:  [ 1.    0.94  0.99  0.96  0.98  1.02  0.92  1.06  1.08  1.04  1.01] [-348.64043 -346.64081 -348.5591  -347.75187 -348.36313 -348.57043</t>
  </si>
  <si>
    <t xml:space="preserve"> -345.00212 -347.66365 -346.91295 -348.22961 -348.64214]</t>
  </si>
  <si>
    <t xml:space="preserve">   -345 ++-----A-------+------+-------+------+-------+------+-------+-----++</t>
  </si>
  <si>
    <t xml:space="preserve">        +      +       +      +       +     Bsite v: a-strain 0.998 + A    +</t>
  </si>
  <si>
    <t xml:space="preserve"> -348.5 ++                            A                                   ++</t>
  </si>
  <si>
    <t xml:space="preserve">        |                                A   A   A   A                     |</t>
  </si>
  <si>
    <t>Beta matrix:  [ 1286.99814973 -4480.15743351  4057.55198638 -1213.03842365]</t>
  </si>
  <si>
    <t>S-squared = RSS/(N-rank(I-H)):  0.000142830857942</t>
  </si>
  <si>
    <t>Sqrt s-squared:  0.0119511864659</t>
  </si>
  <si>
    <t>Std errors in coefficients:  [  38.52853364  115.89640057  116.04666288   38.67880532]</t>
  </si>
  <si>
    <t>RESULTS: 1.00509416159</t>
  </si>
  <si>
    <t>Cvec, Evec:  [ 1.06  0.92  0.94  1.01  0.96  1.02  1.08  0.98  0.99  1.04  1.  ] [-347.5923  -345.15393 -346.75855 -348.64076 -347.83532 -348.55363</t>
  </si>
  <si>
    <t xml:space="preserve"> -346.81805 -348.4383  -348.59004 -348.18476 -348.65525]</t>
  </si>
  <si>
    <t xml:space="preserve">   -345 ++-----+-------+------+-------+------+-------+------+-------+-----++</t>
  </si>
  <si>
    <t xml:space="preserve">        +      A       +      +       +     Bsite v: a-strain 1.000 + A    +</t>
  </si>
  <si>
    <t xml:space="preserve">        |              A                                                   A</t>
  </si>
  <si>
    <t>Beta matrix:  [ 1320.89624504 -4586.77716349  4167.28052607 -1250.06449697]</t>
  </si>
  <si>
    <t>S-squared = RSS/(N-rank(I-H)):  9.3113400595e-05</t>
  </si>
  <si>
    <t>Sqrt s-squared:  0.00964952851672</t>
  </si>
  <si>
    <t>Std errors in coefficients:  [ 31.10839037  93.57611439  93.69743795  31.22972149]</t>
  </si>
  <si>
    <t>RESULTS: 1.00292712794</t>
  </si>
  <si>
    <t>Cvec, Evec:  [ 0.94  1.04  0.96  1.02  1.01  1.08  0.99  1.06  0.92  0.98  1.  ] [-346.86542 -348.13025 -347.90837 -348.52632 -348.62952 -346.71381</t>
  </si>
  <si>
    <t xml:space="preserve"> -348.61143 -347.51191 -345.28724 -348.47658 -348.65973]</t>
  </si>
  <si>
    <t xml:space="preserve">        +      A       +      +       +     Bsite v: a-strain 1.002 + A    +</t>
  </si>
  <si>
    <t xml:space="preserve">   -348 ++                    A                                           ++</t>
  </si>
  <si>
    <t>Beta matrix:  [ 1342.13101323 -4655.400843    4239.16412715 -1274.56474364]</t>
  </si>
  <si>
    <t>S-squared = RSS/(N-rank(I-H)):  0.000116505232713</t>
  </si>
  <si>
    <t>Sqrt s-squared:  0.0107937589705</t>
  </si>
  <si>
    <t>Std errors in coefficients:  [  34.79718026  104.67224055  104.80795048   34.93289865]</t>
  </si>
  <si>
    <t>RESULTS: 1.00092678668</t>
  </si>
  <si>
    <t>Cvec, Evec:  [ 1.02  1.08  0.94  1.01  0.98  0.92  1.06  1.    0.99  1.04  0.96] [-348.49164 -346.60188 -346.94355 -348.60945 -348.50649 -345.41721</t>
  </si>
  <si>
    <t xml:space="preserve"> -347.42357 -348.65554 -348.62419 -348.06547 -347.21253]</t>
  </si>
  <si>
    <t xml:space="preserve">        +      +       +      +       +     Bsite v: a-strain 1.004 + A    +</t>
  </si>
  <si>
    <t xml:space="preserve"> -345.5 ++     A                                                          ++</t>
  </si>
  <si>
    <t xml:space="preserve">   -347 ++             A                                                  ++</t>
  </si>
  <si>
    <t xml:space="preserve"> -347.5 ++                                                          A     ++</t>
  </si>
  <si>
    <t xml:space="preserve">   -348 ++                                                  A             ++</t>
  </si>
  <si>
    <t xml:space="preserve"> -348.5 ++                                           A                    ++</t>
  </si>
  <si>
    <t>Beta matrix:  [  361.1600052  -1712.72283021  1301.32601784  -298.34345067]</t>
  </si>
  <si>
    <t>S-squared = RSS/(N-rank(I-H)):  0.0328534463336</t>
  </si>
  <si>
    <t>Sqrt s-squared:  0.181255196708</t>
  </si>
  <si>
    <t>Std errors in coefficients:  [  584.33507152  1757.71889333  1759.99781568   586.61413594]</t>
  </si>
  <si>
    <t>RESULTS: 1.00632164609</t>
  </si>
  <si>
    <t>Cvec, Evec:  [ 1.04  0.99  1.01  0.96  0.92  1.08  1.06  0.98  1.02  1.    0.94] [-347.99465 -348.62614 -348.58049 -348.00843 -345.53223 -346.48133</t>
  </si>
  <si>
    <t xml:space="preserve"> -347.32548 -348.52644 -348.44657 -348.64202 -347.04941]</t>
  </si>
  <si>
    <t xml:space="preserve"> -345.5 ++-----A-------+------+-------+------+-------+------+-------+-----++</t>
  </si>
  <si>
    <t xml:space="preserve">        +      +       +      +       +     Bsite v: a-strain 1.006 + A    +</t>
  </si>
  <si>
    <t xml:space="preserve"> -346.5 ++                                                                +A</t>
  </si>
  <si>
    <t xml:space="preserve">   -348 ++                    A                             A             ++</t>
  </si>
  <si>
    <t xml:space="preserve"> -348.5 ++                            A              A                    ++</t>
  </si>
  <si>
    <t xml:space="preserve">        |                                A   A   A                         |</t>
  </si>
  <si>
    <t>Beta matrix:  [ 1350.67774217 -4691.08843737  4281.86172713 -1290.1031095 ]</t>
  </si>
  <si>
    <t>S-squared = RSS/(N-rank(I-H)):  0.000112374061666</t>
  </si>
  <si>
    <t>Sqrt s-squared:  0.0106006632654</t>
  </si>
  <si>
    <t>Std errors in coefficients:  [  34.17467909  102.7997155   102.93299766   34.30796956]</t>
  </si>
  <si>
    <t>RESULTS: 0.997211066493</t>
  </si>
  <si>
    <t>Cvec, Evec:  [ 1.06  1.    0.99  1.02  0.98  1.01  0.92  1.04  0.96  0.94  1.08] [-347.21918 -348.61951 -348.62061 -348.39301 -348.53691 -348.54195</t>
  </si>
  <si>
    <t xml:space="preserve"> -345.64323 -347.9129  -348.06674 -347.12355 -346.35267]</t>
  </si>
  <si>
    <t xml:space="preserve"> -345.5 ++-----+-------+------+-------+------+-------+------+-------+-----++</t>
  </si>
  <si>
    <t xml:space="preserve">        +      A       +      +       +     Bsite v: a-strain 1.008 + A    +</t>
  </si>
  <si>
    <t xml:space="preserve"> -348.5 ++                            A          A   A                    ++</t>
  </si>
  <si>
    <t xml:space="preserve">        |                                A   A                             |</t>
  </si>
  <si>
    <t>Beta matrix:  [ 1378.85496971 -4780.83692118  4375.20305716 -1321.85235301]</t>
  </si>
  <si>
    <t>S-squared = RSS/(N-rank(I-H)):  0.000131917991861</t>
  </si>
  <si>
    <t>Sqrt s-squared:  0.0114855557924</t>
  </si>
  <si>
    <t>Std errors in coefficients:  [  37.02741635  111.38093955  111.52534745   37.17183325]</t>
  </si>
  <si>
    <t>RESULTS: 0.995213803587</t>
  </si>
  <si>
    <t>Cvec, Evec:  [ 1.    1.04  0.92  0.96  0.99  1.08  0.94  1.02  1.01  1.06  0.98] [-348.58796 -347.82289 -345.74258 -348.09962 -348.60564 -346.21419</t>
  </si>
  <si>
    <t xml:space="preserve"> -347.19107 -348.33076 -348.49444 -347.10306 -348.53854]</t>
  </si>
  <si>
    <t xml:space="preserve">        +      A       +      +       +     Bsite v: a-strain 1.010 + A    +</t>
  </si>
  <si>
    <t xml:space="preserve">   -347 ++                                                          A     ++</t>
  </si>
  <si>
    <t xml:space="preserve"> -348.5 ++                            A          A                        ++</t>
  </si>
  <si>
    <t>Beta matrix:  [ 1389.48112785 -4817.6330754   4415.43430936 -1335.88231796]</t>
  </si>
  <si>
    <t>S-squared = RSS/(N-rank(I-H)):  0.00013306408046</t>
  </si>
  <si>
    <t>Sqrt s-squared:  0.0115353405004</t>
  </si>
  <si>
    <t>Std errors in coefficients:  [  37.18791592  111.86373297  112.00876683   37.33295882]</t>
  </si>
  <si>
    <t>RESULTS: 0.993364054165</t>
  </si>
  <si>
    <t>Cvec, Evec:  [ 0.94  1.08  0.98  0.92  0.96  1.01  1.    1.06  1.04  1.02  0.99] [-347.2464  -346.06954 -348.21696 -345.82868 -348.12307 -348.43893</t>
  </si>
  <si>
    <t xml:space="preserve"> -348.54781 -346.98157 -347.72451 -348.26031 -348.58216]</t>
  </si>
  <si>
    <t xml:space="preserve">        +      +       +      +       +     Bsite v: a-strain 1.012 + A    +</t>
  </si>
  <si>
    <t xml:space="preserve">   -346 ++                                                                +A</t>
  </si>
  <si>
    <t xml:space="preserve"> -348.5 ++                                   A   A                        ++</t>
  </si>
  <si>
    <t>Beta matrix:  [ 1113.92308748 -4001.72440472  3610.58875133 -1071.29833979]</t>
  </si>
  <si>
    <t>S-squared = RSS/(N-rank(I-H)):  0.00688921995598</t>
  </si>
  <si>
    <t>Sqrt s-squared:  0.0830013250255</t>
  </si>
  <si>
    <t>Std errors in coefficients:  [ 267.58176871  804.90381857  805.94739462  268.62540982]</t>
  </si>
  <si>
    <t>RESULTS: 0.993182759048</t>
  </si>
  <si>
    <t>Cvec, Evec:  [ 1.01  1.02  1.04  0.96  0.94  1.    1.08  1.06  0.92  0.98  0.99] [-348.37453 -348.18186 -347.61779 -348.1378  -347.2931  -348.49942</t>
  </si>
  <si>
    <t xml:space="preserve"> -345.91582 -346.85031 -345.91076 -348.51458 -348.21136]</t>
  </si>
  <si>
    <t xml:space="preserve">        +      +       +      +       +     Bsite v: a-strain 1.014 + A    +</t>
  </si>
  <si>
    <t xml:space="preserve">        |      A                                                           A</t>
  </si>
  <si>
    <t xml:space="preserve">        |                     A          A           A                     |</t>
  </si>
  <si>
    <t xml:space="preserve">        |                                        A                         |</t>
  </si>
  <si>
    <t xml:space="preserve"> -348.5 ++                            A      A                            ++</t>
  </si>
  <si>
    <t>Beta matrix:  [ 1236.01010239 -4376.59138954  3992.02244444 -1199.89587544]</t>
  </si>
  <si>
    <t>S-squared = RSS/(N-rank(I-H)):  0.0089707517463</t>
  </si>
  <si>
    <t>Sqrt s-squared:  0.0947140525281</t>
  </si>
  <si>
    <t>Std errors in coefficients:  [ 305.34151856  918.4876661   919.67850612  306.53243282]</t>
  </si>
  <si>
    <t>RESULTS: 0.990515662622</t>
  </si>
  <si>
    <t>Cvec, Evec:  [ 1.01  1.02  0.94  1.    1.06  1.04  0.92  1.08  0.96  0.99  0.98] [-348.30241 -348.09518 -347.33134 -348.44311 -346.71113 -347.50242</t>
  </si>
  <si>
    <t xml:space="preserve"> -345.97847 -345.75495 -348.14256 -348.50968 -348.48882]</t>
  </si>
  <si>
    <t xml:space="preserve">        +      +       +      +       +     Bsite v: a-strain 1.016 + A    A</t>
  </si>
  <si>
    <t xml:space="preserve">   -346 ++     A                                                          ++</t>
  </si>
  <si>
    <t xml:space="preserve"> -347.5 ++                                                  A             ++</t>
  </si>
  <si>
    <t xml:space="preserve"> -348.5 ++                            A  A   A                            ++</t>
  </si>
  <si>
    <t>Beta matrix:  [ 1422.87544315 -4931.82003241  4539.44761822 -1378.95785354]</t>
  </si>
  <si>
    <t>S-squared = RSS/(N-rank(I-H)):  0.00012897092123</t>
  </si>
  <si>
    <t>Sqrt s-squared:  0.011356536498</t>
  </si>
  <si>
    <t>Std errors in coefficients:  [  36.61148314  110.1297847   110.27257045   36.7542778 ]</t>
  </si>
  <si>
    <t>RESULTS: 0.988061761926</t>
  </si>
  <si>
    <t>Cvec, Evec:  [ 1.    0.92  0.94  0.99  0.98  1.08  1.06  1.01  1.04  1.02  0.96] [-348.37896 -346.03638 -347.35833 -348.46129 -348.45466 -345.58554</t>
  </si>
  <si>
    <t xml:space="preserve"> -346.56417 -348.22274 -347.37963 -348.00055 -348.13903]</t>
  </si>
  <si>
    <t xml:space="preserve">        +      +       +      +       +     Bsite v: a-strain 1.018 + A    A</t>
  </si>
  <si>
    <t xml:space="preserve"> -346.5 ++                                                          A     ++</t>
  </si>
  <si>
    <t xml:space="preserve">   -348 ++                                           A                    ++</t>
  </si>
  <si>
    <t xml:space="preserve">        |                     A                  A                         |</t>
  </si>
  <si>
    <t xml:space="preserve">        +      +       +      +       +      A       +      +       +      +</t>
  </si>
  <si>
    <t xml:space="preserve"> -348.5 ++-----+-------+------+-------A--A---+-------+------+-------+-----++</t>
  </si>
  <si>
    <t>Beta matrix:  [ 1434.29827261 -4970.26854359  4580.76108317 -1393.18085001]</t>
  </si>
  <si>
    <t>S-squared = RSS/(N-rank(I-H)):  0.000123133548558</t>
  </si>
  <si>
    <t>Sqrt s-squared:  0.011096555707</t>
  </si>
  <si>
    <t>Std errors in coefficients:  [  35.77335033  107.60862527  107.74814228   35.91287604]</t>
  </si>
  <si>
    <t>RESULTS: 0.986372844891</t>
  </si>
  <si>
    <t>Cvec, Evec:  [ 1.01  1.04  0.92  1.    1.02  0.98  0.94  0.99  1.06  1.08  0.96] [-348.13536 -347.25005 -346.08951 -348.30768 -347.8984  -348.41274</t>
  </si>
  <si>
    <t xml:space="preserve"> -347.37861 -348.40424 -346.41047 -345.41024 -348.12666]</t>
  </si>
  <si>
    <t xml:space="preserve">        +      +       +      +       +     Bsite v: a-strain 1.020 + A    +</t>
  </si>
  <si>
    <t xml:space="preserve"> -347.5 ++             A                                                  ++</t>
  </si>
  <si>
    <t xml:space="preserve"> -348.5 ++-----+-------+------+-------A------+-------+------+-------+-----++</t>
  </si>
  <si>
    <t>Beta matrix:  [ 1440.46918569 -4993.27937398  4607.00167475 -1402.50888734]</t>
  </si>
  <si>
    <t>S-squared = RSS/(N-rank(I-H)):  0.000113368581378</t>
  </si>
  <si>
    <t>Sqrt s-squared:  0.0106474683084</t>
  </si>
  <si>
    <t>Std errors in coefficients:  [  34.32558117  103.25363904  103.38750972   34.4594602 ]</t>
  </si>
  <si>
    <t>RESULTS: 0.984712463555</t>
  </si>
  <si>
    <t>B-site:a strain: fit S:results</t>
  </si>
  <si>
    <t>v:0.980:0.024:RESULTS: 1.02559634617</t>
  </si>
  <si>
    <t>v:0.982:0.045:RESULTS: 1.02456881741</t>
  </si>
  <si>
    <t>v:0.984:0.035:RESULTS: 1.02102937281</t>
  </si>
  <si>
    <t>v:0.986:0.067:RESULTS: 1.01947416539</t>
  </si>
  <si>
    <t>v:0.988:0.075:RESULTS: 1.01763163204</t>
  </si>
  <si>
    <t>v:0.990:0.005:RESULTS: 1.01350074686</t>
  </si>
  <si>
    <t>v:0.992:0.009:RESULTS: 1.01132354046</t>
  </si>
  <si>
    <t>v:0.994:0.008:RESULTS: 1.00903604033</t>
  </si>
  <si>
    <t>v:0.996:0.008:RESULTS: 1.00696826078</t>
  </si>
  <si>
    <t>v:0.998:0.012:RESULTS: 1.00509416159</t>
  </si>
  <si>
    <t>v:1.000:0.010:RESULTS: 1.00292712794</t>
  </si>
  <si>
    <t>v:1.002:0.011:RESULTS: 1.00092678668</t>
  </si>
  <si>
    <t>v:1.004:0.181:RESULTS: 1.00632164609</t>
  </si>
  <si>
    <t>v:1.006:0.011:RESULTS: 0.997211066493</t>
  </si>
  <si>
    <t>v:1.008:0.011:RESULTS: 0.995213803587</t>
  </si>
  <si>
    <t>v:1.010:0.012:RESULTS: 0.993364054165</t>
  </si>
  <si>
    <t>v:1.012:0.083:RESULTS: 0.993182759048</t>
  </si>
  <si>
    <t>v:1.014:0.095:RESULTS: 0.990515662622</t>
  </si>
  <si>
    <t>v:1.016:0.011:RESULTS: 0.988061761926</t>
  </si>
  <si>
    <t>v:1.018:0.011:RESULTS: 0.986372844891</t>
  </si>
  <si>
    <t>v:1.020:0.011:RESULTS: 0.984712463555</t>
  </si>
  <si>
    <t>For the actual strains used in the paper (dependent on the fit, e.g. which points were skipped as outliers), see the next tab.</t>
  </si>
  <si>
    <t>Note: these results are from a codified script for reproducing the strain results in the strain paper to within 0.001 in strain fraction multiplier.</t>
  </si>
  <si>
    <t>These are the actual strain fractions used from manual fitting.</t>
  </si>
  <si>
    <t>/home/tam/pstrtests/stretch/nebs/cgrid/1000_OLaCo_strnebpvperc_20131103T223851/input.inp:mast_strain 1 1 0.998057</t>
  </si>
  <si>
    <t>/home/tam/pstrtests/stretch/nebs/cgrid/1010_OLaCo_strnebpvperc_20131103T223852/input.inp:mast_strain 1.01 1.01 0.989676</t>
  </si>
  <si>
    <t>/home/tam/pstrtests/stretch/nebs/cgrid/1020_OLaCo_strnebpvperc_20131103T223854/input.inp:mast_strain 1.02 1.02 0.987221</t>
  </si>
  <si>
    <t>/home/tam/pstrtests/stretch/nebs/cgrid/980_OLaCo_strnebpvperc_20131103T223848/input.inp:mast_strain 0.98 0.98 1.021765</t>
  </si>
  <si>
    <t>/home/tam/pstrtests/stretch/nebs/cgrid/990_OLaCo_strnebpvperc_20131103T223849/input.inp:mast_strain 0.99 0.99 1.010671</t>
  </si>
  <si>
    <t>/home/tam/pstrtests/stretch/nebs/fgrid/1000_OLaFe_strnebpvperc_20131103T230834/input.inp:mast_strain 1 1 1.000334</t>
  </si>
  <si>
    <t>/home/tam/pstrtests/stretch/nebs/fgrid/1010_OLaFe_strnebpvperc_20131103T230835/input.inp:mast_strain 1.01 1.01 0.992379</t>
  </si>
  <si>
    <t>/home/tam/pstrtests/stretch/nebs/fgrid/10125_OLaFe_strnebgridover_20140209T175201/input.inp:mast_strain 1.0125 1.0125 0.9898825625</t>
  </si>
  <si>
    <t>/home/tam/pstrtests/stretch/nebs/fgrid/10150_OLaFe_strnebgridover_20140209T175157/input.inp:mast_strain 1.015 1.015 0.98778069</t>
  </si>
  <si>
    <t>/home/tam/pstrtests/stretch/nebs/fgrid/10175_OLaFe_strnebgridover_20140209T175153/input.inp:mast_strain 1.0175 1.0175 0.985726022499999</t>
  </si>
  <si>
    <t>/home/tam/pstrtests/stretch/nebs/fgrid/1020_from990_OLaFe_strnebgridover_20140119T090256/input.inp:mast_strain 1.02 1.02 0.983794</t>
  </si>
  <si>
    <t>/home/tam/pstrtests/stretch/nebs/fgrid/1020_OLaFe_strnebgridover_20140110T122536/input.inp:mast_strain 1.02 1.02 0.983794</t>
  </si>
  <si>
    <t>/home/tam/pstrtests/stretch/nebs/fgrid/1020_OLaFe_strnebpvperc_20131103T230837/input.inp:mast_strain 1.02 1.02 0.983794</t>
  </si>
  <si>
    <t>/home/tam/pstrtests/stretch/nebs/fgrid/10225_OLaFe_strnebgridover_20140209T175141/input.inp:mast_strain 1.0225 1.0225 0.981758302499999</t>
  </si>
  <si>
    <t>/home/tam/pstrtests/stretch/nebs/fgrid/10250_OLaFe_strnebgridover_20140209T175145/input.inp:mast_strain 1.025 1.025 0.979845249999999</t>
  </si>
  <si>
    <t>/home/tam/pstrtests/stretch/nebs/fgrid/980_from1010_OLaFe_strnebgridover_20140119T100059/input.inp:mast_strain 0.98 0.98 1.021291</t>
  </si>
  <si>
    <t>/home/tam/pstrtests/stretch/nebs/fgrid/980_OLaFe_strnebpvperc_20131103T230831/input.inp:mast_strain 0.98 0.98 1.021291</t>
  </si>
  <si>
    <t>/home/tam/pstrtests/stretch/nebs/fgrid/990_OLaFe_strnebpvperc_20131103T230832/input.inp:mast_strain 0.99 0.99 1.011836</t>
  </si>
  <si>
    <t>/home/tam/pstrtests/stretch/nebs/ggrid/1000_OLaGa_strnebpvperc_20131014T102145/input.inp:mast_strain 1 1 1.00217</t>
  </si>
  <si>
    <t>/home/tam/pstrtests/stretch/nebs/ggrid/1010_OLaGa_strnebpvperc_20131014T102146/input.inp:mast_strain 1.01 1.01 0.99303</t>
  </si>
  <si>
    <t>/home/tam/pstrtests/stretch/nebs/ggrid/1020_OLaGa_strnebpvperc_20131014T102148/input.inp:mast_strain 1.02 1.02 0.984535</t>
  </si>
  <si>
    <t>/home/tam/pstrtests/stretch/nebs/ggrid/980_OLaGa_strnebpvperc_20131014T102142/input.inp:mast_strain 0.98 0.98 1.02229</t>
  </si>
  <si>
    <t>/home/tam/pstrtests/stretch/nebs/ggrid/990_OLaGa_strnebpvperc_20131014T102143/input.inp:mast_strain 0.99 0.99 1.01196</t>
  </si>
  <si>
    <t>/home/tam/pstrtests/stretch/nebs/mgrid/1000_OLaMn_strnebpvperc_20131015T164950/input.inp:mast_strain 1 1 1.003218</t>
  </si>
  <si>
    <t>/home/tam/pstrtests/stretch/nebs/mgrid/1010_OLaMn_strnebpvperc_20131015T164952/input.inp:mast_strain 1.01 1.01 0.992609</t>
  </si>
  <si>
    <t>/home/tam/pstrtests/stretch/nebs/mgrid/1020_OLaMn_strnebpvperc_20131015T164953/input.inp:mast_strain 1.02 1.02 0.983796</t>
  </si>
  <si>
    <t>/home/tam/pstrtests/stretch/nebs/mgrid/980_OLaMn_strnebpvperc_20131015T164948/input.inp:mast_strain 0.98 0.98 1.026755</t>
  </si>
  <si>
    <t>/home/tam/pstrtests/stretch/nebs/mgrid/990_OLaMn_strnebpvperc_20131015T164949/input.inp:mast_strain 0.99 0.99 1.014444</t>
  </si>
  <si>
    <t>/home/tam/pstrtests/stretch/nebs/ngrid/1000_OLaNi_strnebgridover_20140110T122659/input.inp:mast_strain 1 1 1.001508</t>
  </si>
  <si>
    <t>/home/tam/pstrtests/stretch/nebs/ngrid/1000_OLaNi_strnebpvperc_20131103T232707/input.inp:mast_strain 1 1 1.001508</t>
  </si>
  <si>
    <t>/home/tam/pstrtests/stretch/nebs/ngrid/1010_from1020_OLaNi_strnebgridover_20140119T094522/input.inp:mast_strain 1.01 1.01 0.987464</t>
  </si>
  <si>
    <t>/home/tam/pstrtests/stretch/nebs/ngrid/1010_OLaNi_strnebgridover_20140110T122700/input.inp:mast_strain 1.01 1.01 0.987464</t>
  </si>
  <si>
    <t>/home/tam/pstrtests/stretch/nebs/ngrid/1010_OLaNi_strnebpvperc_20131103T232708/input.inp:mast_strain 1.01 1.01 0.987464</t>
  </si>
  <si>
    <t>/home/tam/pstrtests/stretch/nebs/ngrid/1020_OLaNi_strnebgridover_20140110T122700/input.inp:mast_strain 1.02 1.02 0.97663</t>
  </si>
  <si>
    <t>/home/tam/pstrtests/stretch/nebs/ngrid/1020_OLaNi_strnebpvperc_20131103T232709/input.inp:mast_strain 1.02 1.02 0.97663</t>
  </si>
  <si>
    <t>/home/tam/pstrtests/stretch/nebs/ngrid/980_OLaNi_strnebpvperc_20131103T232704/input.inp:mast_strain 0.98 0.98 1.025679</t>
  </si>
  <si>
    <t>/home/tam/pstrtests/stretch/nebs/ngrid/990_OLaNi_strnebpvperc_20131103T232705/input.inp:mast_strain 0.99 0.99 1.01485</t>
  </si>
  <si>
    <t>/home/tam/pstrtests/stretch/nebs/rgrid/1000_CrLaO_strnebpvperc_20131007T104450/input.inp:mast_strain 1 1 1.0031</t>
  </si>
  <si>
    <t>/home/tam/pstrtests/stretch/nebs/rgrid/1002_CrLaO_strnebpvperc_20131007T104452/input.inp:mast_strain 1.002 1.002 1.00188</t>
  </si>
  <si>
    <t>/home/tam/pstrtests/stretch/nebs/rgrid/1004_CrLaO_strnebpvperc_20131007T104453/input.inp:mast_strain 1.004 1.004 1.00033</t>
  </si>
  <si>
    <t>/home/tam/pstrtests/stretch/nebs/rgrid/1006_CrLaO_strnebpvperc_20131007T104455/input.inp:mast_strain 1.006 1.006 0.998896</t>
  </si>
  <si>
    <t>/home/tam/pstrtests/stretch/nebs/rgrid/1008_CrLaO_strnebpvperc_20131007T104456/input.inp:mast_strain 1.008 1.008 0.997574</t>
  </si>
  <si>
    <t>/home/tam/pstrtests/stretch/nebs/rgrid/1010_CrLaO_strnebpvperc_20131007T104458/input.inp:mast_strain 1.01 1.01 0.996148</t>
  </si>
  <si>
    <t>/home/tam/pstrtests/stretch/nebs/rgrid/1012_CrLaO_strnebpvperc_20131007T104459/input.inp:mast_strain 1.012 1.012 0.99483</t>
  </si>
  <si>
    <t>/home/tam/pstrtests/stretch/nebs/rgrid/1014_CrLaO_strnebpvperc_20131007T104501/input.inp:mast_strain 1.014 1.014 0.993618</t>
  </si>
  <si>
    <t>/home/tam/pstrtests/stretch/nebs/rgrid/1016_CrLaO_strnebpvperc_20131007T104502/input.inp:mast_strain 1.016 1.016 0.992307</t>
  </si>
  <si>
    <t>/home/tam/pstrtests/stretch/nebs/rgrid/1018_CrLaO_strnebpvperc_20131007T104504/input.inp:mast_strain 1.018 1.018 0.991014</t>
  </si>
  <si>
    <t>/home/tam/pstrtests/stretch/nebs/rgrid/1020_CrLaO_strnebpvperc_20131007T104505/input.inp:mast_strain 1.02 1.02 0.989821</t>
  </si>
  <si>
    <t>/home/tam/pstrtests/stretch/nebs/rgrid/980_CrLaO_strnebpvperc_20131007T104435/input.inp:mast_strain 0.98 0.98 1.01895</t>
  </si>
  <si>
    <t>/home/tam/pstrtests/stretch/nebs/rgrid/982_CrLaO_strnebpvperc_20131007T104436/input.inp:mast_strain 0.982 0.982 1.01715</t>
  </si>
  <si>
    <t>/home/tam/pstrtests/stretch/nebs/rgrid/984_CrLaO_strnebpvperc_20131007T104438/input.inp:mast_strain 0.984 0.984 1.01535</t>
  </si>
  <si>
    <t>/home/tam/pstrtests/stretch/nebs/rgrid/986_CrLaO_strnebpvperc_20131007T104439/input.inp:mast_strain 0.986 0.986 1.01355</t>
  </si>
  <si>
    <t>/home/tam/pstrtests/stretch/nebs/rgrid/988_CrLaO_strnebpvperc_20131007T104441/input.inp:mast_strain 0.988 0.988 1.01224</t>
  </si>
  <si>
    <t>/home/tam/pstrtests/stretch/nebs/rgrid/990_CrLaO_strnebpvperc_20131007T104443/input.inp:mast_strain 0.99 0.99 1.01056</t>
  </si>
  <si>
    <t>/home/tam/pstrtests/stretch/nebs/rgrid/992_CrLaO_strnebpvperc_20131007T104444/input.inp:mast_strain 0.992 0.992 1.00911</t>
  </si>
  <si>
    <t>/home/tam/pstrtests/stretch/nebs/rgrid/994_CrLaO_strnebpvperc_20131007T104446/input.inp:mast_strain 0.994 0.994 1.00754</t>
  </si>
  <si>
    <t>/home/tam/pstrtests/stretch/nebs/rgrid/996_CrLaO_strnebpvperc_20131007T104447/input.inp:mast_strain 0.996 0.996 1.00622</t>
  </si>
  <si>
    <t>/home/tam/pstrtests/stretch/nebs/rgrid/998_CrLaO_strnebpvperc_20131007T104449/input.inp:mast_strain 0.998 0.998 1.00466</t>
  </si>
  <si>
    <t>/home/tam/pstrtests/stretch/nebs/sgrid/1000_OLaSc_strnebpvperc_20131103T222911/input.inp:mast_strain 1 1 1.001690</t>
  </si>
  <si>
    <t>/home/tam/pstrtests/stretch/nebs/sgrid/1010_OLaSc_strnebpvperc_20131103T222912/input.inp:mast_strain 1.01 1.01 0.993931</t>
  </si>
  <si>
    <t>/home/tam/pstrtests/stretch/nebs/sgrid/1020_OLaSc_strnebpvperc_20131103T222913/input.inp:mast_strain 1.02 1.02 0.986612</t>
  </si>
  <si>
    <t>/home/tam/pstrtests/stretch/nebs/sgrid/980_OLaSc_strnebpvperc_20131103T222908/input.inp:mast_strain 0.98 0.98 1.019421</t>
  </si>
  <si>
    <t>/home/tam/pstrtests/stretch/nebs/sgrid/990_OLaSc_strnebpvperc_20131103T222909/input.inp:mast_strain 0.99 0.99 1.010184</t>
  </si>
  <si>
    <t>/home/tam/pstrtests/stretch/nebs/tgrid/1000_OLaTi_strnebpvperc_20131015T171344/input.inp:mast_strain 1 1 1.002935</t>
  </si>
  <si>
    <t>/home/tam/pstrtests/stretch/nebs/tgrid/1010_OLaTi_strnebpvperc_20131015T171345/input.inp:mast_strain 1.01 1.01 0.994948</t>
  </si>
  <si>
    <t>/home/tam/pstrtests/stretch/nebs/tgrid/1020_OLaTi_strnebpvperc_20131015T171346/input.inp:mast_strain 1.02 1.02 0.987703</t>
  </si>
  <si>
    <t>/home/tam/pstrtests/stretch/nebs/tgrid/980_OLaTi_strnebpvperc_20131015T171341/input.inp:mast_strain 0.98 0.98 1.020804</t>
  </si>
  <si>
    <t>/home/tam/pstrtests/stretch/nebs/tgrid/990_OLaTi_strnebpvperc_20131015T171342/input.inp:mast_strain 0.99 0.99 1.011234</t>
  </si>
  <si>
    <t>/home/tam/pstrtests/stretch/nebs/vgrid/1000_from1020_OLaV_strnebgridover_20140119T095237/input.inp:mast_strain 1 1 1.002448</t>
  </si>
  <si>
    <t>/home/tam/pstrtests/stretch/nebs/vgrid/1000_OLaV_strnebgridover_20140110T122705/input.inp:mast_strain 1 1 1.002448</t>
  </si>
  <si>
    <t>/home/tam/pstrtests/stretch/nebs/vgrid/1000_OLaV_strnebpvperc_20131104T000634/input.inp:mast_strain 1 1 1.002448</t>
  </si>
  <si>
    <t>/home/tam/pstrtests/stretch/nebs/vgrid/1000_rand0_OLaV_olav_random_20140127T173629/input.inp:mast_strain 1 1 1.002448</t>
  </si>
  <si>
    <t>/home/tam/pstrtests/stretch/nebs/vgrid/1000_rand4_OLaV_olav_random_20140127T173927/input.inp:mast_strain 1 1 1.002448</t>
  </si>
  <si>
    <t>/home/tam/pstrtests/stretch/nebs/vgrid/10025_OLaV_strnebgridover_20140209T174926/input.inp:mast_strain 1.0025 1.0025 1.009916518125</t>
  </si>
  <si>
    <t>/home/tam/pstrtests/stretch/nebs/vgrid/10050_OLaV_strnebgridover_20140209T174929/input.inp:mast_strain 1.005 1.005 1.0075120725</t>
  </si>
  <si>
    <t>/home/tam/pstrtests/stretch/nebs/vgrid/10075_OLaV_strnebgridover_20140209T174933/input.inp:mast_strain 1.0075 1.0075 1.005186663125</t>
  </si>
  <si>
    <t>/home/tam/pstrtests/stretch/nebs/vgrid/1010_OLaV_strnebgridover_20140110T122706/input.inp:mast_strain 1.01 1.01 0.993369</t>
  </si>
  <si>
    <t>/home/tam/pstrtests/stretch/nebs/vgrid/1010_OLaV_strnebpvperc_20131104T000635/input.inp:mast_strain 1.01 1.01 0.993369</t>
  </si>
  <si>
    <t>/home/tam/pstrtests/stretch/nebs/vgrid/1020_OLaV_strnebpvperc_20131104T000637/input.inp:mast_strain 1.02 1.02 0.984713</t>
  </si>
  <si>
    <t>/home/tam/pstrtests/stretch/nebs/vgrid/1025_OLaV_strnebgridover_20140206T091133/input.inp:mast_strain 1.025 1.025 0.9911218125</t>
  </si>
  <si>
    <t>/home/tam/pstrtests/stretch/nebs/vgrid/1050_OLaV_strnebgridover_20140206T091140/input.inp:mast_strain 1.05 1.05 0.97774725</t>
  </si>
  <si>
    <t>/home/tam/pstrtests/stretch/nebs/vgrid/1075_OLaV_strnebgridover_20140206T091147/input.inp:mast_strain 1.075 1.075 0.9722763125</t>
  </si>
  <si>
    <t>/home/tam/pstrtests/stretch/nebs/vgrid/980_OLaV_strnebpvperc_20131104T000631/input.inp:mast_strain 0.98 0.98 1.025596</t>
  </si>
  <si>
    <t>/home/tam/pstrtests/stretch/nebs/vgrid/990_OLaV_strnebgridover_20140110T122705/input.inp:mast_strain 0.99 0.99 1.013501</t>
  </si>
  <si>
    <t>/home/tam/pstrtests/stretch/nebs/vgrid/990_OLaV_strnebpvperc_20131104T000632/input.inp:mast_strain 0.99 0.99 1.013501</t>
  </si>
  <si>
    <t>/home/tam/pstrtests/stretch/nebs/vgrid/9925_OLaV_strnebgridover_20140209T174946/input.inp:mast_strain 0.9925 0.9925 1.020324663125</t>
  </si>
  <si>
    <t>/home/tam/pstrtests/stretch/nebs/vgrid/9950_OLaV_strnebgridover_20140209T174941/input.inp:mast_strain 0.995 0.995 1.0176040725</t>
  </si>
  <si>
    <t>/home/tam/pstrtests/stretch/nebs/vgrid/9975_OLaV_strnebgridover_20140209T174937/input.inp:mast_strain 0.9975 0.9975 1.014962518125</t>
  </si>
  <si>
    <t xml:space="preserve">[tam@bardeen S12_elastic_model]$ cat S12_elastic_model_output </t>
  </si>
  <si>
    <t>Pvec, Vvec:  [  1.14380000e+02   2.60180000e+02   1.61900000e+02   5.84600000e+01</t>
  </si>
  <si>
    <t xml:space="preserve">  -5.06900000e+01  -9.42200000e+01  -1.31760000e+02   8.00000000e-02</t>
  </si>
  <si>
    <t xml:space="preserve">   3.62110000e+02] [ 433.91  407.88  420.76  447.33  474.99  489.24  503.77  461.02  395.27]</t>
  </si>
  <si>
    <t xml:space="preserve">  520 ++----+------+-----+-----+-----+------+-----+-----+-----+------+----++</t>
  </si>
  <si>
    <t xml:space="preserve">      +     +      +     +     +     +      +     +   B-site c V(P)  +A    +</t>
  </si>
  <si>
    <t xml:space="preserve">      | A                                                                  |</t>
  </si>
  <si>
    <t xml:space="preserve">  500 ++                                                                  ++</t>
  </si>
  <si>
    <t xml:space="preserve">      |      A                                                             |</t>
  </si>
  <si>
    <t xml:space="preserve">  480 ++          A                                                       ++</t>
  </si>
  <si>
    <t xml:space="preserve">      |                  A                                                 |</t>
  </si>
  <si>
    <t xml:space="preserve">  460 ++                                                                  ++</t>
  </si>
  <si>
    <t xml:space="preserve">      |                         A                                          |</t>
  </si>
  <si>
    <t xml:space="preserve">  440 ++                                                                  ++</t>
  </si>
  <si>
    <t xml:space="preserve">      |                                A                                   |</t>
  </si>
  <si>
    <t xml:space="preserve">  420 ++                                     A                            ++</t>
  </si>
  <si>
    <t xml:space="preserve">      |                                                  A                 |</t>
  </si>
  <si>
    <t xml:space="preserve">  400 ++                                                                  ++</t>
  </si>
  <si>
    <t xml:space="preserve">      |                                                               A    |</t>
  </si>
  <si>
    <t xml:space="preserve">      +     +      +     +     +     +      +     +     +     +      +     +</t>
  </si>
  <si>
    <t xml:space="preserve">  380 ++----+------+-----+-----+-----+------+-----+-----+-----+------+----++</t>
  </si>
  <si>
    <t xml:space="preserve">    -150  -100    -50    0     50   100    150   200   250   300    350   400</t>
  </si>
  <si>
    <t>Beta matrix:  [  4.61030452e+02  -2.79031647e-01   2.92004276e-04  -6.16600444e-08]</t>
  </si>
  <si>
    <t>S-squared = RSS/(N-rank(I-H)):  1.79480883508</t>
  </si>
  <si>
    <t>Sqrt s-squared:  1.33970475668</t>
  </si>
  <si>
    <t>Std errors in coefficients:  [  7.69419187e-01   5.27132177e-03   5.71911297e-05   1.57615914e-07]</t>
  </si>
  <si>
    <t>Bulk mod (kbar): 1652.251</t>
  </si>
  <si>
    <t>Bulk mod err (kbar): 31.335</t>
  </si>
  <si>
    <t>Deriv of bulk mod (kbar): 2.458</t>
  </si>
  <si>
    <t>Pvec, Vvec:  [ 324.85  161.03 -121.53  241.15  -87.06  -48.41  104.26    1.49   42.59] [ 406.77  433.01  518.43  419.75  503.48  488.82  446.54  474.44  460.35]</t>
  </si>
  <si>
    <t xml:space="preserve">  520 ++--A--+------+------+------+------+-----+------+------+------+-----++</t>
  </si>
  <si>
    <t xml:space="preserve">      +      +      +      +      +      +     +      B-site f V(P) + A    +</t>
  </si>
  <si>
    <t xml:space="preserve">  500 ++       A                                                          ++</t>
  </si>
  <si>
    <t xml:space="preserve">      |             A                                                      |</t>
  </si>
  <si>
    <t xml:space="preserve">  480 ++                                                                  ++</t>
  </si>
  <si>
    <t xml:space="preserve">      |                    A                                               |</t>
  </si>
  <si>
    <t xml:space="preserve">  460 ++                         A                                        ++</t>
  </si>
  <si>
    <t xml:space="preserve">      |                                  A                                 |</t>
  </si>
  <si>
    <t xml:space="preserve">      |                                          A                         |</t>
  </si>
  <si>
    <t xml:space="preserve">  420 ++                                                    A             ++</t>
  </si>
  <si>
    <t xml:space="preserve">      +      +      +      +      +      +     +      +      +      +   A  +</t>
  </si>
  <si>
    <t xml:space="preserve">  400 ++-----+------+------+------+------+-----+------+------+------+-----++</t>
  </si>
  <si>
    <t xml:space="preserve">    -150   -100    -50     0      50    100   150    200    250    300    350</t>
  </si>
  <si>
    <t>Beta matrix:  [  4.73544940e+02  -3.07631100e-01   4.36957576e-04  -3.76934755e-07]</t>
  </si>
  <si>
    <t>S-squared = RSS/(N-rank(I-H)):  0.647020141569</t>
  </si>
  <si>
    <t>Sqrt s-squared:  0.804375622187</t>
  </si>
  <si>
    <t>Std errors in coefficients:  [  4.58239014e-01   3.51922378e-03   4.02047282e-05   1.25058304e-07]</t>
  </si>
  <si>
    <t>Bulk mod (kbar): 1539.327</t>
  </si>
  <si>
    <t>Bulk mod err (kbar): 17.672</t>
  </si>
  <si>
    <t>Deriv of bulk mod (kbar): 3.373</t>
  </si>
  <si>
    <t>Pvec, Vvec:  [ -50.2    -1.49  -91.96  277.33  192.89 -127.7   118.95  373.67   54.54] [ 502.81  488.02  517.89  431.77  445.4   533.27  459.32  418.41  473.52]</t>
  </si>
  <si>
    <t xml:space="preserve">  540 ++----------+----------+-----------+----------+-----------+---------++</t>
  </si>
  <si>
    <t xml:space="preserve">      +       A   +          +           +          + B-site g V(P)   A    +</t>
  </si>
  <si>
    <t xml:space="preserve">  520 ++          A                                                       ++</t>
  </si>
  <si>
    <t xml:space="preserve">      |                A                                                   |</t>
  </si>
  <si>
    <t xml:space="preserve">  480 ++                           A                                      ++</t>
  </si>
  <si>
    <t xml:space="preserve">      |                                    A                               |</t>
  </si>
  <si>
    <t xml:space="preserve">  440 ++                                           A                      ++</t>
  </si>
  <si>
    <t xml:space="preserve">      |                                                      A             |</t>
  </si>
  <si>
    <t xml:space="preserve">  420 ++                                                                A ++</t>
  </si>
  <si>
    <t xml:space="preserve">      +           +          +           +          +           +          +</t>
  </si>
  <si>
    <t xml:space="preserve">  400 ++----------+----------+-----------+----------+-----------+---------++</t>
  </si>
  <si>
    <t xml:space="preserve">    -200        -100         0          100        200         300        400</t>
  </si>
  <si>
    <t>Beta matrix:  [  4.87632602e+02  -2.88217807e-01   4.50119471e-04  -4.71090440e-07]</t>
  </si>
  <si>
    <t>S-squared = RSS/(N-rank(I-H)):  0.177625965153</t>
  </si>
  <si>
    <t>Sqrt s-squared:  0.421456955279</t>
  </si>
  <si>
    <t>Std errors in coefficients:  [  2.40682336e-01   1.67051522e-03   1.78007669e-05   4.60307740e-08]</t>
  </si>
  <si>
    <t>Bulk mod (kbar): 1691.889</t>
  </si>
  <si>
    <t>Bulk mod err (kbar): 9.842</t>
  </si>
  <si>
    <t>Deriv of bulk mod (kbar): 4.285</t>
  </si>
  <si>
    <t>Pvec, Vvec:  [  3.16520000e+02   1.77100000e+02  -4.90500000e+01   5.64200000e+01</t>
  </si>
  <si>
    <t xml:space="preserve">   1.17750000e+02   2.53460000e+02  -1.26940000e+02  -9.11700000e+01</t>
  </si>
  <si>
    <t xml:space="preserve">   2.80000000e-01] [ 420.1   447.19  504.83  475.43  461.17  433.51  535.42  519.97  489.98]</t>
  </si>
  <si>
    <t xml:space="preserve">  540 ++-----+------+------+------+------+-----+------+------+------+-----++</t>
  </si>
  <si>
    <t xml:space="preserve">      +  A   +      +      +      +      +     +      B-site m V(P) + A    +</t>
  </si>
  <si>
    <t xml:space="preserve">  520 ++      A                                                           ++</t>
  </si>
  <si>
    <t xml:space="preserve">      |                           A                                        |</t>
  </si>
  <si>
    <t xml:space="preserve">  460 ++                                   A                              ++</t>
  </si>
  <si>
    <t xml:space="preserve">      |                                            A                       |</t>
  </si>
  <si>
    <t xml:space="preserve">      |                                                       A            |</t>
  </si>
  <si>
    <t xml:space="preserve">      +      +      +      +      +      +     +      +      +      +      +</t>
  </si>
  <si>
    <t xml:space="preserve">  420 ++-----+------+------+------+------+-----+------+------+------+-A---++</t>
  </si>
  <si>
    <t>Beta matrix:  [  4.89976426e+02  -2.90170691e-01   4.23539951e-04  -6.44926431e-07]</t>
  </si>
  <si>
    <t>S-squared = RSS/(N-rank(I-H)):  0.332651309174</t>
  </si>
  <si>
    <t>Sqrt s-squared:  0.576759316504</t>
  </si>
  <si>
    <t>Std errors in coefficients:  [  3.41137526e-01   2.54314155e-03   2.79835473e-05   9.20753825e-08]</t>
  </si>
  <si>
    <t>Bulk mod (kbar): 1688.580</t>
  </si>
  <si>
    <t>Bulk mod err (kbar): 14.846</t>
  </si>
  <si>
    <t>Deriv of bulk mod (kbar): 3.929</t>
  </si>
  <si>
    <t>Pvec, Vvec:  [ -49.7    57.83 -119.47  202.93 -108.07  401.02  300.72   11.71  126.16] [ 473.79  446.2   502.5   419.7   488.01  394.27  406.86  459.86  432.82]</t>
  </si>
  <si>
    <t xml:space="preserve">  520 ++--------+---------+---------+--------+---------+---------+--------++</t>
  </si>
  <si>
    <t xml:space="preserve">      +         +         +         +        +        B-site n V(P)   A    +</t>
  </si>
  <si>
    <t xml:space="preserve">      |       A                                                            |</t>
  </si>
  <si>
    <t xml:space="preserve">      |        A                                                           |</t>
  </si>
  <si>
    <t xml:space="preserve">  460 ++                   A                                              ++</t>
  </si>
  <si>
    <t xml:space="preserve">  440 ++                       A                                          ++</t>
  </si>
  <si>
    <t xml:space="preserve">      |                               A                                    |</t>
  </si>
  <si>
    <t xml:space="preserve">  420 ++                                      A                           ++</t>
  </si>
  <si>
    <t xml:space="preserve">      |                                                A                   |</t>
  </si>
  <si>
    <t xml:space="preserve">      |                                                          A         |</t>
  </si>
  <si>
    <t xml:space="preserve">      +         +         +         +        +         +         +         +</t>
  </si>
  <si>
    <t xml:space="preserve">  380 ++--------+---------+---------+--------+---------+---------+--------++</t>
  </si>
  <si>
    <t xml:space="preserve">    -200      -100        0        100      200       300       400       500</t>
  </si>
  <si>
    <t>Beta matrix:  [  4.60625787e+02  -2.60816053e-01   3.68509340e-04  -3.25972726e-07]</t>
  </si>
  <si>
    <t>S-squared = RSS/(N-rank(I-H)):  8.64745758898</t>
  </si>
  <si>
    <t>Sqrt s-squared:  2.94065597937</t>
  </si>
  <si>
    <t>Std errors in coefficients:  [  1.71071417e+00   1.12893479e-02   1.20536621e-04   2.84904779e-07]</t>
  </si>
  <si>
    <t>Bulk mod (kbar): 1766.094</t>
  </si>
  <si>
    <t>Bulk mod err (kbar): 76.726</t>
  </si>
  <si>
    <t>Deriv of bulk mod (kbar): 3.991</t>
  </si>
  <si>
    <t>Pvec, Vvec:  [ 130.93  -49.91  403.73    2.25   62.42  300.28  -95.44 -134.34  209.82] [ 453.06  495.95  412.71  481.37  467.07  425.88  510.83  526.    439.33]</t>
  </si>
  <si>
    <t xml:space="preserve">  540 ++--------+---------+---------+--------+---------+---------+--------++</t>
  </si>
  <si>
    <t xml:space="preserve">      +         +         +         +        +        B-site r V(P)   A    +</t>
  </si>
  <si>
    <t xml:space="preserve">      |     A                                                              |</t>
  </si>
  <si>
    <t xml:space="preserve">  520 ++                                                                  ++</t>
  </si>
  <si>
    <t xml:space="preserve">      |         A                                                          |</t>
  </si>
  <si>
    <t xml:space="preserve">  500 ++             A                                                    ++</t>
  </si>
  <si>
    <t xml:space="preserve">      |                   A                                                |</t>
  </si>
  <si>
    <t xml:space="preserve">  440 ++                                      A                           ++</t>
  </si>
  <si>
    <t xml:space="preserve">  420 ++                                                                  ++</t>
  </si>
  <si>
    <t xml:space="preserve">      |                                                           A        |</t>
  </si>
  <si>
    <t xml:space="preserve">  400 ++--------+---------+---------+--------+---------+---------+--------++</t>
  </si>
  <si>
    <t>Beta matrix:  [  4.82024184e+02  -2.67008420e-01   3.76622590e-04  -3.50728743e-07]</t>
  </si>
  <si>
    <t>S-squared = RSS/(N-rank(I-H)):  0.137413630088</t>
  </si>
  <si>
    <t>Sqrt s-squared:  0.370693444895</t>
  </si>
  <si>
    <t>Std errors in coefficients:  [  2.11095091e-01   1.38662825e-03   1.38371826e-05   3.27348626e-08]</t>
  </si>
  <si>
    <t>Bulk mod (kbar): 1805.277</t>
  </si>
  <si>
    <t>Bulk mod err (kbar): 9.408</t>
  </si>
  <si>
    <t>Deriv of bulk mod (kbar): 4.093</t>
  </si>
  <si>
    <t>Pvec, Vvec:  [  5.24300000e+01   1.11970000e+02   1.79960000e+02  -1.18170000e+02</t>
  </si>
  <si>
    <t xml:space="preserve">   3.40000000e-01  -4.50300000e+01  -8.42400000e+01   2.57400000e+02</t>
  </si>
  <si>
    <t xml:space="preserve">   3.45450000e+02] [ 525.15  509.4   493.97  591.42  541.23  557.63  574.36  478.84  464.04]</t>
  </si>
  <si>
    <t xml:space="preserve">  600 ++-----+------+------+------+------+-----+------+------+------+-----++</t>
  </si>
  <si>
    <t xml:space="preserve">      +   A  +      +      +      +      +     +      B-site s V(P) + A    +</t>
  </si>
  <si>
    <t xml:space="preserve">  580 ++                                                                  ++</t>
  </si>
  <si>
    <t xml:space="preserve">  560 ++            A                                                     ++</t>
  </si>
  <si>
    <t xml:space="preserve">  540 ++                                                                  ++</t>
  </si>
  <si>
    <t xml:space="preserve">  520 ++                          A                                       ++</t>
  </si>
  <si>
    <t xml:space="preserve">      |                                   A                                |</t>
  </si>
  <si>
    <t xml:space="preserve">  480 ++                                                      A           ++</t>
  </si>
  <si>
    <t xml:space="preserve">      +      +      +      +      +      +     +      +      +      +     A+</t>
  </si>
  <si>
    <t xml:space="preserve">  460 ++-----+------+------+------+------+-----+------+------+------+-----++</t>
  </si>
  <si>
    <t>Beta matrix:  [  5.41404090e+02  -3.44335954e-01   5.60112567e-04  -6.17685815e-07]</t>
  </si>
  <si>
    <t>S-squared = RSS/(N-rank(I-H)):  0.171057986906</t>
  </si>
  <si>
    <t>Sqrt s-squared:  0.413591570158</t>
  </si>
  <si>
    <t>Std errors in coefficients:  [  2.36236837e-01   1.77461262e-03   2.04080492e-05   5.70642710e-08]</t>
  </si>
  <si>
    <t>Bulk mod (kbar): 1572.314</t>
  </si>
  <si>
    <t>Bulk mod err (kbar): 8.132</t>
  </si>
  <si>
    <t>Deriv of bulk mod (kbar): 4.115</t>
  </si>
  <si>
    <t>Pvec, Vvec:  [   1.59  128.72   60.8  -130.69  396.03  206.22  -92.54  294.73  -49.13] [ 499.81  470.42  484.96  546.15  428.52  456.16  530.4   442.2   514.95]</t>
  </si>
  <si>
    <t xml:space="preserve">  560 ++----------+----------+-----------+----------+-----------+---------++</t>
  </si>
  <si>
    <t xml:space="preserve">      +           +          +           +          + B-site t V(P)   A    +</t>
  </si>
  <si>
    <t xml:space="preserve">      |           A                                                        |</t>
  </si>
  <si>
    <t xml:space="preserve">  520 ++               A                                                  ++</t>
  </si>
  <si>
    <t xml:space="preserve">  500 ++                     A                                            ++</t>
  </si>
  <si>
    <t xml:space="preserve">  480 ++                            A                                     ++</t>
  </si>
  <si>
    <t xml:space="preserve">      |                                     A                              |</t>
  </si>
  <si>
    <t xml:space="preserve">      |                                              A                     |</t>
  </si>
  <si>
    <t xml:space="preserve">  440 ++                                                       A          ++</t>
  </si>
  <si>
    <t xml:space="preserve">      +           +          +           +          +           +          A</t>
  </si>
  <si>
    <t xml:space="preserve">  420 ++----------+----------+-----------+----------+-----------+---------++</t>
  </si>
  <si>
    <t>Beta matrix:  [  5.00415806e+02  -2.84146056e-01   4.23407867e-04  -4.18394548e-07]</t>
  </si>
  <si>
    <t>S-squared = RSS/(N-rank(I-H)):  0.170957128993</t>
  </si>
  <si>
    <t>Sqrt s-squared:  0.413469622818</t>
  </si>
  <si>
    <t>Std errors in coefficients:  [  2.35406388e-01   1.58753053e-03   1.62106895e-05   3.89288369e-08]</t>
  </si>
  <si>
    <t>Bulk mod (kbar): 1761.122</t>
  </si>
  <si>
    <t>Bulk mod err (kbar): 9.874</t>
  </si>
  <si>
    <t>Deriv of bulk mod (kbar): 4.249</t>
  </si>
  <si>
    <t>Pvec, Vvec:  [  2.06330000e+02  -3.50000000e-01   1.28120000e+02  -1.36060000e+02</t>
  </si>
  <si>
    <t xml:space="preserve">   3.80460000e+02   5.89800000e+01   2.95140000e+02  -5.25400000e+01</t>
  </si>
  <si>
    <t xml:space="preserve">  -9.71500000e+01] [ 445.95  488.62  459.88  533.92  418.93  474.1   432.3   503.42  518.52]</t>
  </si>
  <si>
    <t xml:space="preserve">      +      A    +          +           +          + B-site v V(P)   A    +</t>
  </si>
  <si>
    <t xml:space="preserve">  460 ++                                    A                             ++</t>
  </si>
  <si>
    <t xml:space="preserve">      |                                                        A           |</t>
  </si>
  <si>
    <t xml:space="preserve">  420 ++                                                                 A++</t>
  </si>
  <si>
    <t>Beta matrix:  [  4.88416145e+02  -2.68358565e-01   4.06681608e-04  -4.77786398e-07]</t>
  </si>
  <si>
    <t>S-squared = RSS/(N-rank(I-H)):  0.0487622263587</t>
  </si>
  <si>
    <t>Sqrt s-squared:  0.220821707173</t>
  </si>
  <si>
    <t>Std errors in coefficients:  [  1.27279487e-01   8.45448763e-04   8.52715342e-06   2.21668208e-08]</t>
  </si>
  <si>
    <t>Bulk mod (kbar): 1820.013</t>
  </si>
  <si>
    <t>Bulk mod err (kbar): 5.753</t>
  </si>
  <si>
    <t>Deriv of bulk mod (kbar): 4.516</t>
  </si>
  <si>
    <t>Avec, Cvec:  [ 1.    1.01  1.02  0.98  0.99] [ 0.998057  0.989676  0.987221  1.021765  1.010671]</t>
  </si>
  <si>
    <t xml:space="preserve">  0.025 ++------+--------+-------+--------+-------+-------+--------+------++</t>
  </si>
  <si>
    <t xml:space="preserve">        A       +        +   B-site c Normalized C strain(A strain)+  A    +</t>
  </si>
  <si>
    <t xml:space="preserve">   0.02 ++                                                                ++</t>
  </si>
  <si>
    <t xml:space="preserve">  0.015 ++                                                                ++</t>
  </si>
  <si>
    <t xml:space="preserve">   0.01 ++                                                                ++</t>
  </si>
  <si>
    <t xml:space="preserve">  0.005 ++                                                                ++</t>
  </si>
  <si>
    <t xml:space="preserve">      0 ++                                A                               ++</t>
  </si>
  <si>
    <t xml:space="preserve"> -0.005 ++                                                                ++</t>
  </si>
  <si>
    <t xml:space="preserve">  -0.01 ++                                                A               ++</t>
  </si>
  <si>
    <t xml:space="preserve"> -0.015 ++------+--------+-------+--------+-------+-------+--------+------++</t>
  </si>
  <si>
    <t xml:space="preserve">      -0.02  -0.015    -0.01  -0.005      0     0.005    0.01    0.015    0.02</t>
  </si>
  <si>
    <t>Beta matrix:  [ -0.90083     16.38852941]</t>
  </si>
  <si>
    <t>Mat rank:  3</t>
  </si>
  <si>
    <t>S-squared = RSS/(N-rank(I-H)):  2.00970112157e-06</t>
  </si>
  <si>
    <t>Sqrt s-squared:  0.00141763927766</t>
  </si>
  <si>
    <t>Std errors in coefficients:  [ 0.04482969  2.4312313 ]</t>
  </si>
  <si>
    <t>Poisson's ratio:  0.310542155176</t>
  </si>
  <si>
    <t>Std error in poisson's ratio:  -0.0218553847859</t>
  </si>
  <si>
    <t>Young's modulus, kbar, eV/A^3 1878.192025 1.17240450998</t>
  </si>
  <si>
    <t>Error in E, kbar, eV/A^3 243.28765098 0.151864950674</t>
  </si>
  <si>
    <t>Strain model prefactor, eV/A^3:  -1.1336487249</t>
  </si>
  <si>
    <t>Error in prefactor:  -0.167119417722</t>
  </si>
  <si>
    <t>Avec, Cvec:  [ 1.      1.01    1.0125  1.015   1.0175  1.02    1.0225  1.025   0.98</t>
  </si>
  <si>
    <t xml:space="preserve">  0.99  ] [ 1.000334    0.992379    0.98988256  0.98778069  0.98572602  0.983794</t>
  </si>
  <si>
    <t xml:space="preserve">  0.9817583   0.97984525  1.021291    1.011836  ]</t>
  </si>
  <si>
    <t xml:space="preserve">  0.025 ++-----+-------+------+-------+------+-------+------+-------+-----++</t>
  </si>
  <si>
    <t xml:space="preserve">        +      +       +     B-site f Normalized C strain(A strain) + A    +</t>
  </si>
  <si>
    <t xml:space="preserve">   0.02 A+                                                                ++</t>
  </si>
  <si>
    <t xml:space="preserve">      0 ++                            A                                   ++</t>
  </si>
  <si>
    <t xml:space="preserve">  -0.01 ++                                              A                 ++</t>
  </si>
  <si>
    <t xml:space="preserve"> -0.015 ++                                                      A         ++</t>
  </si>
  <si>
    <t xml:space="preserve">        |                                                           A  A   |</t>
  </si>
  <si>
    <t xml:space="preserve">  -0.02 ++                                                                +A</t>
  </si>
  <si>
    <t xml:space="preserve"> -0.025 ++-----+-------+------+-------+------+-------+------+-------+-----++</t>
  </si>
  <si>
    <t xml:space="preserve">      -0.02 -0.015   -0.01 -0.005     0    0.005    0.01  0.015    0.02  0.025</t>
  </si>
  <si>
    <t>Beta matrix:  [-0.94574895  5.7439715 ]</t>
  </si>
  <si>
    <t>S-squared = RSS/(N-rank(I-H)):  4.62268077871e-07</t>
  </si>
  <si>
    <t>Sqrt s-squared:  0.000679902991515</t>
  </si>
  <si>
    <t>Std errors in coefficients:  [ 0.01705748  0.84238875]</t>
  </si>
  <si>
    <t>Poisson's ratio:  0.32105551559</t>
  </si>
  <si>
    <t>Std error in poisson's ratio:  -0.00818905958548</t>
  </si>
  <si>
    <t>Young's modulus, kbar, eV/A^3 1652.72474321 1.03166338527</t>
  </si>
  <si>
    <t>Error in E, kbar, eV/A^3 98.4389666491 0.0614475447248</t>
  </si>
  <si>
    <t>Strain model prefactor, eV/A^3:  -1.01300711026</t>
  </si>
  <si>
    <t>Error in prefactor:  -0.0656361182954</t>
  </si>
  <si>
    <t>Avec, Cvec:  [ 1.    1.01  1.02  0.98  0.99] [ 1.00217   0.99303   0.984535  1.02229   1.01196 ]</t>
  </si>
  <si>
    <t xml:space="preserve">        +       +        +   B-site g Normalized C strain(A strain)+  A    +</t>
  </si>
  <si>
    <t xml:space="preserve">   0.01 ++               A                                                ++</t>
  </si>
  <si>
    <t xml:space="preserve">  -0.01 ++                                                                ++</t>
  </si>
  <si>
    <t xml:space="preserve"> -0.015 ++                                                                ++</t>
  </si>
  <si>
    <t xml:space="preserve">        +       +        +       +        +       +       +        +       A</t>
  </si>
  <si>
    <t xml:space="preserve">  -0.02 ++------+--------+-------+--------+-------+-------+--------+------++</t>
  </si>
  <si>
    <t>Beta matrix:  [-0.9444      3.11470588]</t>
  </si>
  <si>
    <t>S-squared = RSS/(N-rank(I-H)):  4.97156862745e-10</t>
  </si>
  <si>
    <t>Sqrt s-squared:  2.22970146599e-05</t>
  </si>
  <si>
    <t>Std errors in coefficients:  [ 0.00070509  0.03823906]</t>
  </si>
  <si>
    <t>Poisson's ratio:  0.320744464067</t>
  </si>
  <si>
    <t>Std error in poisson's ratio:  -0.000338660783011</t>
  </si>
  <si>
    <t>Young's modulus, kbar, eV/A^3 1819.68305515 1.1358820569</t>
  </si>
  <si>
    <t>Error in E, kbar, eV/A^3 35.2459568667 0.0220012215148</t>
  </si>
  <si>
    <t>Strain model prefactor, eV/A^3:  -1.11483037611</t>
  </si>
  <si>
    <t>Error in prefactor:  -0.0216255248731</t>
  </si>
  <si>
    <t>Avec, Cvec:  [ 1.    1.01  1.02  0.98  0.99] [ 1.003218  0.992609  0.983796  1.026755  1.014444]</t>
  </si>
  <si>
    <t xml:space="preserve">        A       +        +   B-site m Normalized C strain(A strain)+  A    +</t>
  </si>
  <si>
    <t xml:space="preserve">  -0.02 ++------+--------+-------+--------+-------+-------+--------+------+A</t>
  </si>
  <si>
    <t>Beta matrix:  [-1.07753     5.02264706]</t>
  </si>
  <si>
    <t>S-squared = RSS/(N-rank(I-H)):  4.34449058824e-08</t>
  </si>
  <si>
    <t>Sqrt s-squared:  0.000208434416262</t>
  </si>
  <si>
    <t>Std errors in coefficients:  [ 0.00659127  0.35746207]</t>
  </si>
  <si>
    <t>Poisson's ratio:  0.350128187215</t>
  </si>
  <si>
    <t>Std error in poisson's ratio:  -0.00302888045681</t>
  </si>
  <si>
    <t>Young's modulus, kbar, eV/A^3 1518.42327308 0.947829758475</t>
  </si>
  <si>
    <t>Error in E, kbar, eV/A^3 62.4336068501 0.0389722889202</t>
  </si>
  <si>
    <t>Strain model prefactor, eV/A^3:  -0.972324838867</t>
  </si>
  <si>
    <t>Error in prefactor:  -0.0408547242249</t>
  </si>
  <si>
    <t>Avec, Cvec:  [ 1.    1.01  1.02  0.98  0.99] [ 1.001508  0.987464  0.97663   1.025679  1.01485 ]</t>
  </si>
  <si>
    <t xml:space="preserve">  0.025 A+------+--------+-------+--------+-------+-------+--------+------++</t>
  </si>
  <si>
    <t xml:space="preserve">        +       +        +   B-site n Normalized C strain(A strain)+  A    +</t>
  </si>
  <si>
    <t xml:space="preserve"> -0.015 ++                                                A               ++</t>
  </si>
  <si>
    <t xml:space="preserve">  -0.02 ++                                                                ++</t>
  </si>
  <si>
    <t xml:space="preserve"> -0.025 ++------+--------+-------+--------+-------+-------+--------+------+A</t>
  </si>
  <si>
    <t>Beta matrix:  [-1.25484    -1.03823529]</t>
  </si>
  <si>
    <t>S-squared = RSS/(N-rank(I-H)):  1.13503411373e-06</t>
  </si>
  <si>
    <t>Sqrt s-squared:  0.00106537979788</t>
  </si>
  <si>
    <t>Std errors in coefficients:  [ 0.03369027  1.82711128]</t>
  </si>
  <si>
    <t>Poisson's ratio:  0.385530471544</t>
  </si>
  <si>
    <t>Std error in poisson's ratio:  -0.0146382719268</t>
  </si>
  <si>
    <t>Young's modulus, kbar, eV/A^3 1212.98400387 0.757168541742</t>
  </si>
  <si>
    <t>Error in E, kbar, eV/A^3 329.456809016 0.205653438836</t>
  </si>
  <si>
    <t>Strain model prefactor, eV/A^3:  -0.821487485468</t>
  </si>
  <si>
    <t>Error in prefactor:  -0.225292631326</t>
  </si>
  <si>
    <t>Avec, Cvec:  [ 1.     1.002  1.004  1.006  1.008  1.01   1.012  1.014  1.016  1.018</t>
  </si>
  <si>
    <t xml:space="preserve">  1.02   0.98   0.982  0.984  0.986  0.988  0.99   0.992  0.994  0.996</t>
  </si>
  <si>
    <t xml:space="preserve">  0.998] [ 1.0031    1.00188   1.00033   0.998896  0.997574  0.996148  0.99483</t>
  </si>
  <si>
    <t xml:space="preserve">  0.993618  0.992307  0.991014  0.989821  1.01895   1.01715   1.01535</t>
  </si>
  <si>
    <t xml:space="preserve">  1.01355   1.01224   1.01056   1.00911   1.00754   1.00622   1.00466 ]</t>
  </si>
  <si>
    <t xml:space="preserve">   0.02 ++------+--------+-------+--------+-------+-------+--------+------++</t>
  </si>
  <si>
    <t xml:space="preserve">        +       +        +   B-site r Normalized C strain(A strain)+  A    +</t>
  </si>
  <si>
    <t xml:space="preserve">  0.015 ++ A                                                              ++</t>
  </si>
  <si>
    <t xml:space="preserve">   0.01 ++           A                                                    ++</t>
  </si>
  <si>
    <t xml:space="preserve">        |                   A                                              |</t>
  </si>
  <si>
    <t xml:space="preserve">  0.005 ++                     A                                          ++</t>
  </si>
  <si>
    <t xml:space="preserve">        |                          A                                       |</t>
  </si>
  <si>
    <t xml:space="preserve">      0 ++                            A   A                               ++</t>
  </si>
  <si>
    <t xml:space="preserve">        |                                    A                             |</t>
  </si>
  <si>
    <t xml:space="preserve">        |                                       A                          |</t>
  </si>
  <si>
    <t xml:space="preserve"> -0.005 ++                                          A                     ++</t>
  </si>
  <si>
    <t xml:space="preserve">        |                                              A  A                |</t>
  </si>
  <si>
    <t xml:space="preserve">        |                                                     A            |</t>
  </si>
  <si>
    <t xml:space="preserve">  -0.01 ++                                                       A        ++</t>
  </si>
  <si>
    <t xml:space="preserve">        |                                                           A   A  |</t>
  </si>
  <si>
    <t>Beta matrix:  [-0.72307662  3.02220424]</t>
  </si>
  <si>
    <t>Mat rank:  19</t>
  </si>
  <si>
    <t>S-squared = RSS/(N-rank(I-H)):  1.19583284511e-08</t>
  </si>
  <si>
    <t>Sqrt s-squared:  0.000109354142359</t>
  </si>
  <si>
    <t>Std errors in coefficients:  [ 0.00197042  0.12145543]</t>
  </si>
  <si>
    <t>Poisson's ratio:  0.265536642329</t>
  </si>
  <si>
    <t>Std error in poisson's ratio:  -0.0010233283751</t>
  </si>
  <si>
    <t>Young's modulus, kbar, eV/A^3 2539.62797322 1.58528587592</t>
  </si>
  <si>
    <t>Error in E, kbar, eV/A^3 33.826369782 0.0211150872547</t>
  </si>
  <si>
    <t>Strain model prefactor, eV/A^3:  -1.43895163669</t>
  </si>
  <si>
    <t>Error in prefactor:  -0.0199521320311</t>
  </si>
  <si>
    <t>Avec, Cvec:  [ 1.    1.01  1.02  0.98  0.99] [ 1.00169   0.993931  0.986612  1.019421  1.010184]</t>
  </si>
  <si>
    <t xml:space="preserve">        A       +        +   B-site s Normalized C strain(A strain)+  A    +</t>
  </si>
  <si>
    <t>Beta matrix:  [-0.81871     3.33735294]</t>
  </si>
  <si>
    <t>S-squared = RSS/(N-rank(I-H)):  3.86783921569e-09</t>
  </si>
  <si>
    <t>Sqrt s-squared:  6.21919545897e-05</t>
  </si>
  <si>
    <t>Std errors in coefficients:  [ 0.00196668  0.10665832]</t>
  </si>
  <si>
    <t>Poisson's ratio:  0.290455563006</t>
  </si>
  <si>
    <t>Std error in poisson's ratio:  -0.000986731079935</t>
  </si>
  <si>
    <t>Young's modulus, kbar, eV/A^3 1976.81735835 1.23396838848</t>
  </si>
  <si>
    <t>Error in E, kbar, eV/A^3 29.7104530769 0.0185458508595</t>
  </si>
  <si>
    <t>Strain model prefactor, eV/A^3:  -1.15939967877</t>
  </si>
  <si>
    <t>Error in prefactor:  -0.0178647221637</t>
  </si>
  <si>
    <t>Avec, Cvec:  [ 1.    1.01  1.02  0.98  0.99] [ 1.002935  0.994948  0.987703  1.020804  1.011234]</t>
  </si>
  <si>
    <t xml:space="preserve">        A       +        +   B-site t Normalized C strain(A strain)+  A    +</t>
  </si>
  <si>
    <t>Beta matrix:  [-0.82488     3.19411765]</t>
  </si>
  <si>
    <t>S-squared = RSS/(N-rank(I-H)):  2.8242945098e-08</t>
  </si>
  <si>
    <t>Sqrt s-squared:  0.000168056374762</t>
  </si>
  <si>
    <t>Std errors in coefficients:  [ 0.00531441  0.2882143 ]</t>
  </si>
  <si>
    <t>Poisson's ratio:  0.29200532412</t>
  </si>
  <si>
    <t>Std error in poisson's ratio:  -0.00266054117711</t>
  </si>
  <si>
    <t>Young's modulus, kbar, eV/A^3 2197.82371529 1.37192491591</t>
  </si>
  <si>
    <t>Error in E, kbar, eV/A^3 44.352556325 0.0276857405275</t>
  </si>
  <si>
    <t>Strain model prefactor, eV/A^3:  -1.29184108548</t>
  </si>
  <si>
    <t>Error in prefactor:  -0.0286036037376</t>
  </si>
  <si>
    <t xml:space="preserve">       A                                                                   |</t>
  </si>
  <si>
    <t xml:space="preserve">       |         A                                                         |</t>
  </si>
  <si>
    <t xml:space="preserve">       |                A                                                  |</t>
  </si>
  <si>
    <t xml:space="preserve">       |                                                                   |</t>
  </si>
  <si>
    <t xml:space="preserve">       |                              A                                    |</t>
  </si>
  <si>
    <t xml:space="preserve">       |                                               A                   |</t>
  </si>
  <si>
    <t>B-site, Poisson's ratio, error, Bulk modulus (GPa), error, B0', Young's modulus (GPa), error, Prefactor (eV/A^3), error</t>
  </si>
  <si>
    <t>c,0.311, -0.022, 165.225,3.134, 0.246, 187.819, 24.329, -1.134, -0.167</t>
  </si>
  <si>
    <t>f,0.321, -0.008, 153.933,1.767, 0.337, 165.272, 9.844, -1.013, -0.066</t>
  </si>
  <si>
    <t>g,0.321, -0.000, 169.189,0.984, 0.428, 181.968, 3.525, -1.115, -0.022</t>
  </si>
  <si>
    <t>m,0.350, -0.003, 168.858,1.485, 0.393, 151.842, 6.243, -0.972, -0.041</t>
  </si>
  <si>
    <t>n,0.386, -0.015, 176.609,7.673, 0.399, 121.298, 32.946, -0.821, -0.225</t>
  </si>
  <si>
    <t>r,0.266, -0.001, 180.528,0.941, 0.409, 253.963, 3.383, -1.439, -0.020</t>
  </si>
  <si>
    <t>s,0.290, -0.001, 157.231,0.813, 0.412, 197.682, 2.971, -1.159, -0.018</t>
  </si>
  <si>
    <t>t,0.292, -0.003, 176.112,0.987, 0.425, 219.782, 4.435, -1.292, -0.029</t>
  </si>
  <si>
    <t>Bulk mod (kbar) 1652.25</t>
  </si>
  <si>
    <t>B0' 2.46</t>
  </si>
  <si>
    <t>Bulk mod (kbar) 1539.33</t>
  </si>
  <si>
    <t>B0' 3.37</t>
  </si>
  <si>
    <t>Bulk mod (kbar) 1691.89</t>
  </si>
  <si>
    <t>B0' 4.28</t>
  </si>
  <si>
    <t>Bulk mod (kbar) 1688.58</t>
  </si>
  <si>
    <t>B0' 3.93</t>
  </si>
  <si>
    <t>Bulk mod (kbar) 1766.09</t>
  </si>
  <si>
    <t>B0' 3.99</t>
  </si>
  <si>
    <t>Bulk mod (kbar) 1805.28</t>
  </si>
  <si>
    <t>B0' 4.09</t>
  </si>
  <si>
    <t>Bulk mod (kbar) 1572.31</t>
  </si>
  <si>
    <t>B0' 4.12</t>
  </si>
  <si>
    <t>Bulk mod (kbar) 1761.12</t>
  </si>
  <si>
    <t>B0' 4.25</t>
  </si>
  <si>
    <t>Bulk mod (kbar) 1820.01</t>
  </si>
  <si>
    <t>B0' 4.52</t>
  </si>
  <si>
    <t>Bsite, IP slope, err, OOP slope, err</t>
  </si>
  <si>
    <t>Elastic model slopes, using the correct migration volumes fitted (see previous tab)</t>
  </si>
  <si>
    <t>Using the migration volumes from the paper, elastic model slopes are:</t>
  </si>
  <si>
    <t>c,-43.092,-6.546,-46.494,-7.032</t>
  </si>
  <si>
    <t>f,-71.923,-4.900,-73.949,-5.026</t>
  </si>
  <si>
    <t>g,-27.875,-1.670,-37.910,-1.745</t>
  </si>
  <si>
    <t>m,-33.048,-1.958,-36.936,-2.078</t>
  </si>
  <si>
    <t>n,-23.809,-6.627,-22.167,-6.185</t>
  </si>
  <si>
    <t>r,-61.877,-2.209,-66.194,-2.233</t>
  </si>
  <si>
    <t>s,-25.498,-1.686,-32.452,-1.715</t>
  </si>
  <si>
    <t>t,-40.052,-2.036,-47.804,-2.119</t>
  </si>
  <si>
    <t xml:space="preserve">[tam@bardeen S4_migration_barriers]$ cat S4_migration_barriers_output </t>
  </si>
  <si>
    <t>Strain:  2.0</t>
  </si>
  <si>
    <t>einit: -310.890,efin: -310.851,emax: -310.257,efinmininit: 0.039,maxminmin: 0.633,barrfrominit: 0.633,barrfromfin: 0.595,pattern: x-/-x-/-x-\-x-\-x,energies,-310.890,-310.598,-310.257,-310.660,-310.851</t>
  </si>
  <si>
    <t>einit: -310.890,efin: -310.984,emax: -310.330,efinmininit: -0.095,maxminmin: 0.655,barrfrominit: 0.560,barrfromfin: 0.655,pattern: x-/-x-/-x-\-x-\-x,energies,-310.890,-310.638,-310.330,-310.759,-310.984</t>
  </si>
  <si>
    <t>Strain:  1.0</t>
  </si>
  <si>
    <t>einit: -311.429,efin: -311.397,emax: -310.687,efinmininit: 0.032,maxminmin: 0.742,barrfrominit: 0.742,barrfromfin: 0.710,pattern: x-/-x-/-x-\-x-\-x,energies,-311.429,-311.105,-310.687,-311.211,-311.397</t>
  </si>
  <si>
    <t>einit: -311.429,efin: -311.488,emax: -310.800,efinmininit: -0.059,maxminmin: 0.688,barrfrominit: 0.629,barrfromfin: 0.688,pattern: x-/-x-/-x-\-x-\-x,energies,-311.429,-311.147,-310.800,-311.238,-311.488</t>
  </si>
  <si>
    <t>Strain:  0.0</t>
  </si>
  <si>
    <t>einit: -311.723,efin: -311.728,emax: -310.970,efinmininit: -0.006,maxminmin: 0.758,barrfrominit: 0.752,barrfromfin: 0.758,pattern: x-/-x-/-x-\-x-\-x,energies,-311.723,-311.414,-310.970,-311.567,-311.728</t>
  </si>
  <si>
    <t>einit: -311.723,efin: -311.768,emax: -311.012,efinmininit: -0.046,maxminmin: 0.756,barrfrominit: 0.710,barrfromfin: 0.756,pattern: x-/-x-/-x-\-x-\-x,energies,-311.723,-311.405,-311.012,-311.532,-311.768</t>
  </si>
  <si>
    <t>Strain:  -2.0</t>
  </si>
  <si>
    <t>einit: -311.985,efin: -311.930,emax: -311.103,efinmininit: 0.055,maxminmin: 0.882,barrfrominit: 0.882,barrfromfin: 0.827,pattern: x-/-x-/-x-\-x-\-x,energies,-311.985,-311.559,-311.103,-311.755,-311.930</t>
  </si>
  <si>
    <t>einit: -311.985,efin: -311.871,emax: -311.123,efinmininit: 0.114,maxminmin: 0.862,barrfrominit: 0.862,barrfromfin: 0.748,pattern: x-/-x-/-x-\-x-\-x,energies,-311.985,-311.672,-311.123,-311.712,-311.871</t>
  </si>
  <si>
    <t>Strain:  -1.0</t>
  </si>
  <si>
    <t>einit: -311.890,efin: -311.864,emax: -311.046,efinmininit: 0.025,maxminmin: 0.843,barrfrominit: 0.843,barrfromfin: 0.818,pattern: x-/-x-/-x-\-x-\-x,energies,-311.890,-311.531,-311.046,-311.690,-311.864</t>
  </si>
  <si>
    <t>einit: -311.890,efin: -311.841,emax: -311.061,efinmininit: 0.048,maxminmin: 0.829,barrfrominit: 0.829,barrfromfin: 0.780,pattern: x-/-x-/-x-\-x-\-x,energies,-311.890,-311.526,-311.061,-311.588,-311.841</t>
  </si>
  <si>
    <t>einit: -333.207,efin: -333.205,emax: -332.601,efinmininit: 0.002,maxminmin: 0.606,barrfrominit: 0.606,barrfromfin: 0.604,pattern: x-/-x-/-x-\-x-\-x,energies,-333.207,-333.008,-332.601,-333.093,-333.205</t>
  </si>
  <si>
    <t>einit: -333.207,efin: -333.205,emax: -332.574,efinmininit: 0.002,maxminmin: 0.633,barrfrominit: 0.633,barrfromfin: 0.631,pattern: x-/-x-/-x-\-x-\-x,energies,-333.207,-332.987,-332.574,-333.021,-333.205</t>
  </si>
  <si>
    <t>einit: -332.305,efin: -332.350,emax: -331.779,efinmininit: -0.045,maxminmin: 0.571,barrfrominit: 0.526,barrfromfin: 0.571,pattern: x-/-x-/-x-\-x-\-x,energies,-332.305,-332.090,-331.779,-332.123,-332.350</t>
  </si>
  <si>
    <t>Strain:  1.5</t>
  </si>
  <si>
    <t>einit: -332.580,efin: -332.578,emax: -332.043,efinmininit: 0.002,maxminmin: 0.538,barrfrominit: 0.538,barrfromfin: 0.535,pattern: x-/-x-/-x-\-x-\-x,energies,-332.580,-332.391,-332.043,-332.429,-332.578</t>
  </si>
  <si>
    <t>einit: -332.580,efin: -332.633,emax: -332.030,efinmininit: -0.052,maxminmin: 0.603,barrfrominit: 0.550,barrfromfin: 0.603,pattern: x-/-x-/-x-\-x-\-x,energies,-332.580,-332.370,-332.030,-332.404,-332.633</t>
  </si>
  <si>
    <t>einit: -332.307,efin: -332.310,emax: -331.805,efinmininit: -0.003,maxminmin: 0.505,barrfrominit: 0.502,barrfromfin: 0.505,pattern: x-/-x-/-x-\-x-\-x,energies,-332.307,-332.113,-331.805,-332.137,-332.310</t>
  </si>
  <si>
    <t>einit: -332.744,efin: -332.808,emax: -332.251,efinmininit: -0.064,maxminmin: 0.557,barrfrominit: 0.493,barrfromfin: 0.557,pattern: x-/-x-/-x-\-x-\-x,energies,-332.744,-332.621,-332.251,-332.675,-332.808</t>
  </si>
  <si>
    <t>einit: -332.744,efin: -332.861,emax: -332.235,efinmininit: -0.117,maxminmin: 0.626,barrfrominit: 0.509,barrfromfin: 0.626,pattern: x-/-x-/-x-\-x-\-x,energies,-332.744,-332.588,-332.235,-332.625,-332.861</t>
  </si>
  <si>
    <t>Strain:  1.25</t>
  </si>
  <si>
    <t>einit: -332.707,efin: -332.702,emax: -332.160,efinmininit: 0.005,maxminmin: 0.547,barrfrominit: 0.547,barrfromfin: 0.542,pattern: x-/-x-/-x-\-x-\-x,energies,-332.707,-332.509,-332.160,-332.560,-332.702</t>
  </si>
  <si>
    <t>einit: -332.707,efin: -332.756,emax: -332.141,efinmininit: -0.049,maxminmin: 0.614,barrfrominit: 0.566,barrfromfin: 0.614,pattern: x-/-x-/-x-\-x-\-x,energies,-332.707,-332.486,-332.141,-332.529,-332.756</t>
  </si>
  <si>
    <t>einit: -333.421,efin: -333.417,emax: -332.730,efinmininit: 0.004,maxminmin: 0.692,barrfrominit: 0.692,barrfromfin: 0.687,pattern: x-/-x-/-x-\-x-\-x,energies,-333.421,-333.160,-332.730,-333.205,-333.417</t>
  </si>
  <si>
    <t>einit: -333.421,efin: -333.399,emax: -332.687,efinmininit: 0.022,maxminmin: 0.735,barrfrominit: 0.735,barrfromfin: 0.712,pattern: x-/-x-/-x-\-x-\-x,energies,-333.421,-333.046,-332.687,-333.175,-333.399</t>
  </si>
  <si>
    <t>Strain:  1.75</t>
  </si>
  <si>
    <t>einit: -332.448,efin: -332.450,emax: -331.924,efinmininit: -0.002,maxminmin: 0.526,barrfrominit: 0.524,barrfromfin: 0.526,pattern: x-/-x-/-x-\-x-\-x,energies,-332.448,-332.259,-331.924,-332.287,-332.450</t>
  </si>
  <si>
    <t>einit: -332.448,efin: -332.499,emax: -331.910,efinmininit: -0.051,maxminmin: 0.589,barrfrominit: 0.538,barrfromfin: 0.589,pattern: x-/-x-/-x-\-x-\-x,energies,-332.448,-332.240,-331.910,-332.269,-332.499</t>
  </si>
  <si>
    <t>einit: -333.603,efin: -333.522,emax: -332.744,efinmininit: 0.081,maxminmin: 0.859,barrfrominit: 0.859,barrfromfin: 0.778,pattern: x-/-x-/-x-\-x-\-x,energies,-333.603,-333.276,-332.744,-333.506,-333.522</t>
  </si>
  <si>
    <t>einit: -296.101,efin: -296.088,emax: -295.731,efinmininit: 0.013,maxminmin: 0.370,barrfrominit: 0.370,barrfromfin: 0.356,pattern: x-/-x-/-x-\-x-\-x,energies,-296.101,-295.910,-295.731,-295.973,-296.088</t>
  </si>
  <si>
    <t>einit: -296.101,efin: -296.057,emax: -295.687,efinmininit: 0.044,maxminmin: 0.414,barrfrominit: 0.414,barrfromfin: 0.370,pattern: x-/-x-/-x-\-x-\-x,energies,-296.101,-295.902,-295.687,-295.942,-296.057</t>
  </si>
  <si>
    <t>einit: -295.219,efin: -295.210,emax: -294.991,efinmininit: 0.009,maxminmin: 0.227,barrfrominit: 0.227,barrfromfin: 0.218,pattern: x-/-x-/-x-\-x-\-x,energies,-295.219,-295.085,-294.991,-295.077,-295.210</t>
  </si>
  <si>
    <t>einit: -295.219,efin: -295.248,emax: -295.000,efinmininit: -0.029,maxminmin: 0.247,barrfrominit: 0.218,barrfromfin: 0.247,pattern: x-/-x-/-x-\-x-\-x,energies,-295.219,-295.103,-295.000,-295.142,-295.248</t>
  </si>
  <si>
    <t>einit: -295.946,efin: -295.932,emax: -295.618,efinmininit: 0.014,maxminmin: 0.328,barrfrominit: 0.328,barrfromfin: 0.314,pattern: x-/-x-/-x-\-x-\-x,energies,-295.946,-295.769,-295.618,-295.810,-295.932</t>
  </si>
  <si>
    <t>einit: -295.946,efin: -295.943,emax: -295.596,efinmininit: 0.003,maxminmin: 0.350,barrfrominit: 0.350,barrfromfin: 0.347,pattern: x-/-x-/-x-\-x-\-x,energies,-295.946,-295.770,-295.596,-295.819,-295.943</t>
  </si>
  <si>
    <t>einit: -296.109,efin: -296.098,emax: -295.704,efinmininit: 0.011,maxminmin: 0.405,barrfrominit: 0.405,barrfromfin: 0.394,pattern: x-/-x-/-x-\-x-\-x,energies,-296.109,-295.908,-295.704,-296.008,-296.098</t>
  </si>
  <si>
    <t>einit: -296.109,efin: -296.005,emax: -295.633,efinmininit: 0.104,maxminmin: 0.476,barrfrominit: 0.476,barrfromfin: 0.372,pattern: x-/-x-/-x-\-x-\-x,energies,-296.109,-295.888,-295.633,-295.906,-296.005</t>
  </si>
  <si>
    <t>einit: -295.649,efin: -295.638,emax: -295.369,efinmininit: 0.011,maxminmin: 0.280,barrfrominit: 0.280,barrfromfin: 0.269,pattern: x-/-x-/-x-\-x-\-x,energies,-295.649,-295.495,-295.369,-295.507,-295.638</t>
  </si>
  <si>
    <t>einit: -295.649,efin: -295.669,emax: -295.365,efinmininit: -0.020,maxminmin: 0.304,barrfrominit: 0.284,barrfromfin: 0.304,pattern: x-/-x-/-x-\-x-\-x,energies,-295.649,-295.505,-295.365,-295.550,-295.669</t>
  </si>
  <si>
    <t>einit: -342.785,efin: -342.784,emax: -342.162,efinmininit: 0.001,maxminmin: 0.622,barrfrominit: 0.622,barrfromfin: 0.621,pattern: x-/-x-/-x-\-x-\-x,energies,-342.785,-342.491,-342.162,-342.521,-342.784</t>
  </si>
  <si>
    <t>einit: -342.785,efin: -342.803,emax: -342.147,efinmininit: -0.019,maxminmin: 0.656,barrfrominit: 0.637,barrfromfin: 0.656,pattern: x-/-x-/-x-\-x-\-x,energies,-342.785,-342.494,-342.147,-342.566,-342.803</t>
  </si>
  <si>
    <t>einit: -343.226,efin: -343.227,emax: -342.474,efinmininit: -0.000,maxminmin: 0.753,barrfrominit: 0.752,barrfromfin: 0.753,pattern: x-/-x-/-x-\-x-\-x,energies,-343.226,-342.867,-342.474,-342.944,-343.227</t>
  </si>
  <si>
    <t>einit: -343.226,efin: -343.188,emax: -342.445,efinmininit: 0.038,maxminmin: 0.782,barrfrominit: 0.782,barrfromfin: 0.744,pattern: x-/-x-/-x-\-x-\-x,energies,-343.226,-342.876,-342.445,-342.949,-343.188</t>
  </si>
  <si>
    <t>einit: -342.321,efin: -342.321,emax: -341.781,efinmininit: -0.000,maxminmin: 0.540,barrfrominit: 0.540,barrfromfin: 0.540,pattern: x-/-x-/-x-\-x-\-x,energies,-342.321,-342.074,-341.781,-342.070,-342.321</t>
  </si>
  <si>
    <t>einit: -342.321,efin: -342.362,emax: -341.782,efinmininit: -0.042,maxminmin: 0.580,barrfrominit: 0.539,barrfromfin: 0.580,pattern: x-/-x-/-x-\-x-\-x,energies,-342.321,-342.078,-341.782,-342.134,-342.362</t>
  </si>
  <si>
    <t>einit: -343.225,efin: -343.233,emax: -342.429,efinmininit: -0.007,maxminmin: 0.804,barrfrominit: 0.797,barrfromfin: 0.804,pattern: x-/-x-/-x-\-x-\-x,energies,-343.225,-342.845,-342.429,-342.947,-343.233</t>
  </si>
  <si>
    <t>einit: -343.225,efin: -343.123,emax: -342.372,efinmininit: 0.102,maxminmin: 0.853,barrfrominit: 0.853,barrfromfin: 0.751,pattern: x-/-x-/-x-\-x-\-x,energies,-343.225,-342.848,-342.372,-342.885,-343.123</t>
  </si>
  <si>
    <t>einit: -343.079,efin: -343.076,emax: -342.385,efinmininit: 0.003,maxminmin: 0.694,barrfrominit: 0.694,barrfromfin: 0.691,pattern: x-/-x-/-x-\-x-\-x,energies,-343.079,-342.751,-342.385,-342.797,-343.076</t>
  </si>
  <si>
    <t>einit: -343.079,efin: -343.076,emax: -342.365,efinmininit: 0.003,maxminmin: 0.714,barrfrominit: 0.714,barrfromfin: 0.711,pattern: x-/-x-/-x-\-x-\-x,energies,-343.079,-342.757,-342.365,-342.832,-343.076</t>
  </si>
  <si>
    <t>einit: -297.564,efin: -297.519,emax: -296.731,efinmininit: 0.045,maxminmin: 0.833,barrfrominit: 0.833,barrfromfin: 0.788,pattern: x-/-x-/-x-\-x-\-x,energies,-297.564,-297.151,-296.731,-297.327,-297.519</t>
  </si>
  <si>
    <t>einit: -297.564,efin: -297.634,emax: -296.772,efinmininit: -0.070,maxminmin: 0.861,barrfrominit: 0.791,barrfromfin: 0.861,pattern: x-/-x-/-x-\-x-\-x,energies,-297.564,-297.222,-296.772,-297.343,-297.634</t>
  </si>
  <si>
    <t>einit: -297.247,efin: -297.204,emax: -296.502,efinmininit: 0.043,maxminmin: 0.746,barrfrominit: 0.746,barrfromfin: 0.702,pattern: x-/-x-/-x-\-x-\-x,energies,-297.247,-296.909,-296.502,-297.018,-297.204</t>
  </si>
  <si>
    <t>einit: -297.247,efin: -297.204,emax: -296.442,efinmininit: 0.043,maxminmin: 0.806,barrfrominit: 0.806,barrfromfin: 0.762,pattern: x-/-x-/-x-\-x-\-x,energies,-297.247,-296.892,-296.442,-296.958,-297.204</t>
  </si>
  <si>
    <t>einit: -296.884,efin: -296.851,emax: -296.226,efinmininit: 0.033,maxminmin: 0.657,barrfrominit: 0.657,barrfromfin: 0.625,pattern: x-/-x-/-x-\-x-\-x,energies,-296.884,-296.588,-296.226,-296.709,-296.851</t>
  </si>
  <si>
    <t>einit: -296.884,efin: -296.786,emax: -296.103,efinmininit: 0.098,maxminmin: 0.781,barrfrominit: 0.781,barrfromfin: 0.683,pattern: x-/-x-/-x-\-x-\-x,energies,-296.884,-296.580,-296.103,-296.532,-296.786</t>
  </si>
  <si>
    <t>einit: -297.248,efin: -297.201,emax: -296.506,efinmininit: 0.047,maxminmin: 0.742,barrfrominit: 0.742,barrfromfin: 0.695,pattern: x-/-x-/-x-\-x-\-x,energies,-297.248,-296.911,-296.506,-297.062,-297.201</t>
  </si>
  <si>
    <t>einit: -297.248,efin: -297.207,emax: -296.443,efinmininit: 0.041,maxminmin: 0.806,barrfrominit: 0.806,barrfromfin: 0.765,pattern: x-/-x-/-x-\-x-\-x,energies,-297.248,-296.897,-296.443,-296.938,-297.207</t>
  </si>
  <si>
    <t>einit: -297.241,efin: -297.203,emax: -296.502,efinmininit: 0.038,maxminmin: 0.739,barrfrominit: 0.739,barrfromfin: 0.701,pattern: x-/-x-/-x-\-x-\-x,energies,-297.241,-296.913,-296.502,-297.019,-297.203</t>
  </si>
  <si>
    <t>einit: -297.241,efin: -297.203,emax: -296.441,efinmininit: 0.039,maxminmin: 0.800,barrfrominit: 0.800,barrfromfin: 0.761,pattern: x-/-x-/-x-\-x-\-x,energies,-297.241,-296.873,-296.441,-296.968,-297.203</t>
  </si>
  <si>
    <t>einit: -297.778,efin: -297.780,emax: -296.816,efinmininit: -0.002,maxminmin: 0.964,barrfrominit: 0.962,barrfromfin: 0.964,pattern: x-/-x-/-x-\-x-\-x,energies,-297.778,-297.320,-296.816,-297.455,-297.780</t>
  </si>
  <si>
    <t>einit: -297.778,efin: -297.800,emax: -296.894,efinmininit: -0.022,maxminmin: 0.905,barrfrominit: 0.883,barrfromfin: 0.905,pattern: x-/-x-/-x-\-x-\-x,energies,-297.778,-297.368,-296.894,-297.532,-297.800</t>
  </si>
  <si>
    <t>einit: -296.881,efin: -296.852,emax: -296.225,efinmininit: 0.029,maxminmin: 0.656,barrfrominit: 0.656,barrfromfin: 0.627,pattern: x-/-x-/-x-\-x-\-x,energies,-296.881,-296.588,-296.225,-296.691,-296.852</t>
  </si>
  <si>
    <t>einit: -296.881,efin: -296.780,emax: -296.108,efinmininit: 0.101,maxminmin: 0.773,barrfrominit: 0.773,barrfromfin: 0.672,pattern: x-/-x-/-x-\-x-\-x,energies,-296.881,-296.547,-296.108,-296.559,-296.780</t>
  </si>
  <si>
    <t>einit: -297.432,efin: -297.380,emax: -296.638,efinmininit: 0.053,maxminmin: 0.794,barrfrominit: 0.794,barrfromfin: 0.742,pattern: x-/-x-/-x-\-x-\-x,energies,-297.432,-297.079,-296.638,-297.233,-297.380</t>
  </si>
  <si>
    <t>einit: -297.432,efin: -297.436,emax: -296.637,efinmininit: -0.004,maxminmin: 0.799,barrfrominit: 0.795,barrfromfin: 0.799,pattern: x-/-x-/-x-\-x-\-x,energies,-297.432,-297.073,-296.637,-297.167,-297.436</t>
  </si>
  <si>
    <t>einit: -297.429,efin: -297.380,emax: -296.640,efinmininit: 0.049,maxminmin: 0.789,barrfrominit: 0.789,barrfromfin: 0.740,pattern: x-/-x-/-x-\-x-\-x,energies,-297.429,-297.065,-296.640,-297.210,-297.380</t>
  </si>
  <si>
    <t>einit: -297.429,efin: -297.430,emax: -296.633,efinmininit: -0.001,maxminmin: 0.797,barrfrominit: 0.796,barrfromfin: 0.797,pattern: x-/-x-/-x-\-x-\-x,energies,-297.429,-297.072,-296.633,-297.186,-297.430</t>
  </si>
  <si>
    <t>einit: -351.715,efin: -351.693,emax: -350.812,efinmininit: 0.022,maxminmin: 0.903,barrfrominit: 0.903,barrfromfin: 0.881,pattern: x-/-x-/-x-\-x-\-x,energies,-351.715,-351.211,-350.812,-351.413,-351.693</t>
  </si>
  <si>
    <t>einit: -351.715,efin: -351.708,emax: -350.760,efinmininit: 0.008,maxminmin: 0.956,barrfrominit: 0.956,barrfromfin: 0.948,pattern: x-/-x-/-x-\-x-\-x,energies,-351.715,-351.209,-350.760,-351.414,-351.708</t>
  </si>
  <si>
    <t>Strain:  -1.6</t>
  </si>
  <si>
    <t>einit: -351.960,efin: -351.949,emax: -350.925,efinmininit: 0.011,maxminmin: 1.035,barrfrominit: 1.035,barrfromfin: 1.024,pattern: x-/-x-/-x-\-x-\-x,energies,-351.960,-351.421,-350.925,-351.680,-351.949</t>
  </si>
  <si>
    <t>einit: -351.960,efin: -351.870,emax: -350.801,efinmininit: 0.090,maxminmin: 1.159,barrfrominit: 1.159,barrfromfin: 1.070,pattern: x-/-x-/-x-\-x-\-x,energies,-351.960,-351.383,-350.801,-351.576,-351.870</t>
  </si>
  <si>
    <t>Strain:  -0.8</t>
  </si>
  <si>
    <t>einit: -351.894,efin: -351.879,emax: -350.924,efinmininit: 0.014,maxminmin: 0.969,barrfrominit: 0.969,barrfromfin: 0.955,pattern: x-/-x-/-x-\-x-\-x,energies,-351.894,-351.371,-350.924,-351.598,-351.879</t>
  </si>
  <si>
    <t>einit: -351.894,efin: -351.854,emax: -350.837,efinmininit: 0.040,maxminmin: 1.057,barrfrominit: 1.057,barrfromfin: 1.017,pattern: x-/-x-/-x-\-x-\-x,energies,-351.894,-351.362,-350.837,-351.550,-351.854</t>
  </si>
  <si>
    <t>einit: -351.331,efin: -351.305,emax: -350.517,efinmininit: 0.026,maxminmin: 0.814,barrfrominit: 0.814,barrfromfin: 0.788,pattern: x-/-x-/-x-\-x-\-x,energies,-351.331,-350.866,-350.517,-351.039,-351.305</t>
  </si>
  <si>
    <t>einit: -351.331,efin: -351.355,emax: -350.496,efinmininit: -0.024,maxminmin: 0.859,barrfrominit: 0.835,barrfromfin: 0.859,pattern: x-/-x-/-x-\-x-\-x,energies,-351.331,-350.877,-350.496,-351.053,-351.355</t>
  </si>
  <si>
    <t>Strain:  1.2</t>
  </si>
  <si>
    <t>einit: -351.234,efin: -351.208,emax: -350.439,efinmininit: 0.026,maxminmin: 0.795,barrfrominit: 0.795,barrfromfin: 0.769,pattern: x-/-x-/-x-\-x-\-x,energies,-351.234,-350.781,-350.439,-350.942,-351.208</t>
  </si>
  <si>
    <t>einit: -351.234,efin: -351.261,emax: -350.421,efinmininit: -0.027,maxminmin: 0.839,barrfrominit: 0.813,barrfromfin: 0.839,pattern: x-/-x-/-x-\-x-\-x,energies,-351.234,-350.796,-350.421,-350.971,-351.261</t>
  </si>
  <si>
    <t>Strain:  0.4</t>
  </si>
  <si>
    <t>einit: -351.580,efin: -351.555,emax: -350.716,efinmininit: 0.025,maxminmin: 0.865,barrfrominit: 0.865,barrfromfin: 0.839,pattern: x-/-x-/-x-\-x-\-x,energies,-351.580,-351.097,-350.716,-351.291,-351.555</t>
  </si>
  <si>
    <t>einit: -351.580,efin: -351.587,emax: -350.674,efinmininit: -0.007,maxminmin: 0.913,barrfrominit: 0.906,barrfromfin: 0.913,pattern: x-/-x-/-x-\-x-\-x,energies,-351.580,-351.097,-350.674,-351.286,-351.587</t>
  </si>
  <si>
    <t>Strain:  1.4</t>
  </si>
  <si>
    <t>einit: -351.129,efin: -351.102,emax: -350.349,efinmininit: 0.026,maxminmin: 0.779,barrfrominit: 0.779,barrfromfin: 0.753,pattern: x-/-x-/-x-\-x-\-x,energies,-351.129,-350.678,-350.349,-350.838,-351.102</t>
  </si>
  <si>
    <t>einit: -351.129,efin: -351.159,emax: -350.339,efinmininit: -0.030,maxminmin: 0.820,barrfrominit: 0.790,barrfromfin: 0.820,pattern: x-/-x-/-x-\-x-\-x,energies,-351.129,-350.707,-350.339,-350.863,-351.159</t>
  </si>
  <si>
    <t>Strain:  -0.6</t>
  </si>
  <si>
    <t>einit: -351.859,efin: -351.845,emax: -350.910,efinmininit: 0.014,maxminmin: 0.949,barrfrominit: 0.949,barrfromfin: 0.935,pattern: x-/-x-/-x-\-x-\-x,energies,-351.859,-351.352,-350.910,-351.580,-351.845</t>
  </si>
  <si>
    <t>einit: -351.859,efin: -351.830,emax: -350.829,efinmininit: 0.029,maxminmin: 1.030,barrfrominit: 1.030,barrfromfin: 1.001,pattern: x-/-x-/-x-\-x-\-x,energies,-351.859,-351.344,-350.829,-351.530,-351.830</t>
  </si>
  <si>
    <t>Strain:  0.2</t>
  </si>
  <si>
    <t>einit: -351.647,efin: -351.623,emax: -350.763,efinmininit: 0.024,maxminmin: 0.884,barrfrominit: 0.884,barrfromfin: 0.860,pattern: x-/-x-/-x-\-x-\-x,energies,-351.647,-351.154,-350.763,-351.356,-351.623</t>
  </si>
  <si>
    <t>einit: -351.647,efin: -351.647,emax: -350.716,efinmininit: 0.001,maxminmin: 0.931,barrfrominit: 0.931,barrfromfin: 0.930,pattern: x-/-x-/-x-\-x-\-x,energies,-351.647,-351.166,-350.716,-351.345,-351.647</t>
  </si>
  <si>
    <t>Strain:  0.6</t>
  </si>
  <si>
    <t>einit: -351.505,efin: -351.480,emax: -350.656,efinmininit: 0.026,maxminmin: 0.849,barrfrominit: 0.849,barrfromfin: 0.824,pattern: x-/-x-/-x-\-x-\-x,energies,-351.505,-351.021,-350.656,-351.208,-351.480</t>
  </si>
  <si>
    <t>einit: -351.505,efin: -351.518,emax: -350.623,efinmininit: -0.012,maxminmin: 0.895,barrfrominit: 0.883,barrfromfin: 0.895,pattern: x-/-x-/-x-\-x-\-x,energies,-351.505,-351.034,-350.623,-351.220,-351.518</t>
  </si>
  <si>
    <t>einit: -351.936,efin: -351.928,emax: -350.872,efinmininit: 0.008,maxminmin: 1.065,barrfrominit: 1.065,barrfromfin: 1.057,pattern: x-/-x-/-x-\-x-\-x,energies,-351.936,-351.392,-350.872,-351.658,-351.928</t>
  </si>
  <si>
    <t>einit: -351.936,efin: -351.817,emax: -350.734,efinmininit: 0.119,maxminmin: 1.203,barrfrominit: 1.203,barrfromfin: 1.084,pattern: x-/-x-/-x-\-x-\-x,energies,-351.936,-351.346,-350.734,-351.530,-351.817</t>
  </si>
  <si>
    <t>einit: -350.778,efin: -350.753,emax: -350.052,efinmininit: 0.025,maxminmin: 0.726,barrfrominit: 0.726,barrfromfin: 0.701,pattern: x-/-x-/-x-\-x-\-x,energies,-350.778,-350.351,-350.052,-350.491,-350.753</t>
  </si>
  <si>
    <t>einit: -350.778,efin: -350.819,emax: -350.055,efinmininit: -0.041,maxminmin: 0.764,barrfrominit: 0.723,barrfromfin: 0.764,pattern: x-/-x-/-x-\-x-\-x,energies,-350.778,-350.388,-350.055,-350.530,-350.819</t>
  </si>
  <si>
    <t>Strain:  -1.4</t>
  </si>
  <si>
    <t>einit: -351.960,efin: -351.948,emax: -350.941,efinmininit: 0.012,maxminmin: 1.019,barrfrominit: 1.019,barrfromfin: 1.007,pattern: x-/-x-/-x-\-x-\-x,energies,-351.960,-351.425,-350.941,-351.677,-351.948</t>
  </si>
  <si>
    <t>einit: -351.960,efin: -351.884,emax: -350.824,efinmininit: 0.076,maxminmin: 1.135,barrfrominit: 1.135,barrfromfin: 1.059,pattern: x-/-x-/-x-\-x-\-x,energies,-351.960,-351.394,-350.824,-351.587,-351.884</t>
  </si>
  <si>
    <t>Strain:  0.8</t>
  </si>
  <si>
    <t>einit: -351.420,efin: -351.394,emax: -350.590,efinmininit: 0.026,maxminmin: 0.830,barrfrominit: 0.830,barrfromfin: 0.804,pattern: x-/-x-/-x-\-x-\-x,energies,-351.420,-350.946,-350.590,-351.130,-351.394</t>
  </si>
  <si>
    <t>einit: -351.420,efin: -351.438,emax: -350.562,efinmininit: -0.017,maxminmin: 0.876,barrfrominit: 0.858,barrfromfin: 0.876,pattern: x-/-x-/-x-\-x-\-x,energies,-351.420,-350.962,-350.562,-351.144,-351.438</t>
  </si>
  <si>
    <t>einit: -351.923,efin: -351.910,emax: -350.937,efinmininit: 0.013,maxminmin: 0.986,barrfrominit: 0.986,barrfromfin: 0.973,pattern: x-/-x-/-x-\-x-\-x,energies,-351.923,-351.397,-350.937,-351.622,-351.910</t>
  </si>
  <si>
    <t>einit: -351.923,efin: -351.872,emax: -350.840,efinmininit: 0.051,maxminmin: 1.083,barrfrominit: 1.083,barrfromfin: 1.032,pattern: x-/-x-/-x-\-x-\-x,energies,-351.923,-351.383,-350.840,-351.572,-351.872</t>
  </si>
  <si>
    <t>Strain:  1.6</t>
  </si>
  <si>
    <t>einit: -351.018,efin: -350.994,emax: -350.257,efinmininit: 0.024,maxminmin: 0.761,barrfrominit: 0.761,barrfromfin: 0.737,pattern: x-/-x-/-x-\-x-\-x,energies,-351.018,-350.570,-350.257,-350.727,-350.994</t>
  </si>
  <si>
    <t>einit: -351.018,efin: -351.054,emax: -350.252,efinmininit: -0.036,maxminmin: 0.802,barrfrominit: 0.766,barrfromfin: 0.802,pattern: x-/-x-/-x-\-x-\-x,energies,-351.018,-350.605,-350.252,-350.763,-351.054</t>
  </si>
  <si>
    <t>Strain:  -0.2</t>
  </si>
  <si>
    <t>einit: -351.767,efin: -351.747,emax: -350.852,efinmininit: 0.020,maxminmin: 0.916,barrfrominit: 0.916,barrfromfin: 0.895,pattern: x-/-x-/-x-\-x-\-x,energies,-351.767,-351.262,-350.852,-351.476,-351.747</t>
  </si>
  <si>
    <t>einit: -351.767,efin: -351.753,emax: -350.787,efinmininit: 0.014,maxminmin: 0.980,barrfrominit: 0.980,barrfromfin: 0.966,pattern: x-/-x-/-x-\-x-\-x,energies,-351.767,-351.263,-350.787,-351.455,-351.753</t>
  </si>
  <si>
    <t>Strain:  -1.2</t>
  </si>
  <si>
    <t>einit: -351.941,efin: -351.928,emax: -350.945,efinmininit: 0.013,maxminmin: 0.996,barrfrominit: 0.996,barrfromfin: 0.983,pattern: x-/-x-/-x-\-x-\-x,energies,-351.941,-351.418,-350.945,-351.672,-351.928</t>
  </si>
  <si>
    <t>einit: -351.941,efin: -351.877,emax: -350.833,efinmininit: 0.064,maxminmin: 1.108,barrfrominit: 1.108,barrfromfin: 1.044,pattern: x-/-x-/-x-\-x-\-x,energies,-351.941,-351.388,-350.833,-351.578,-351.877</t>
  </si>
  <si>
    <t>Strain:  -1.8</t>
  </si>
  <si>
    <t>einit: -351.952,efin: -351.943,emax: -350.902,efinmininit: 0.009,maxminmin: 1.050,barrfrominit: 1.050,barrfromfin: 1.041,pattern: x-/-x-/-x-\-x-\-x,energies,-351.952,-351.408,-350.902,-351.660,-351.943</t>
  </si>
  <si>
    <t>einit: -351.952,efin: -351.848,emax: -350.771,efinmininit: 0.104,maxminmin: 1.181,barrfrominit: 1.181,barrfromfin: 1.076,pattern: x-/-x-/-x-\-x-\-x,energies,-351.952,-351.368,-350.771,-351.559,-351.848</t>
  </si>
  <si>
    <t>Strain:  -0.4</t>
  </si>
  <si>
    <t>einit: -351.815,efin: -351.797,emax: -350.880,efinmininit: 0.018,maxminmin: 0.935,barrfrominit: 0.935,barrfromfin: 0.917,pattern: x-/-x-/-x-\-x-\-x,energies,-351.815,-351.303,-350.880,-351.526,-351.797</t>
  </si>
  <si>
    <t>einit: -351.815,efin: -351.793,emax: -350.809,efinmininit: 0.022,maxminmin: 1.006,barrfrominit: 1.006,barrfromfin: 0.984,pattern: x-/-x-/-x-\-x-\-x,energies,-351.815,-351.302,-350.809,-351.491,-351.793</t>
  </si>
  <si>
    <t>Strain:  1.8</t>
  </si>
  <si>
    <t>einit: -350.903,efin: -350.877,emax: -350.159,efinmininit: 0.026,maxminmin: 0.744,barrfrominit: 0.744,barrfromfin: 0.718,pattern: x-/-x-/-x-\-x-\-x,energies,-350.903,-350.461,-350.159,-350.625,-350.877</t>
  </si>
  <si>
    <t>einit: -350.903,efin: -350.941,emax: -350.158,efinmininit: -0.038,maxminmin: 0.783,barrfrominit: 0.745,barrfromfin: 0.783,pattern: x-/-x-/-x-\-x-\-x,energies,-350.903,-350.500,-350.158,-350.646,-350.941</t>
  </si>
  <si>
    <t>einit: -355.302,efin: -355.327,emax: -354.821,efinmininit: -0.025,maxminmin: 0.506,barrfrominit: 0.481,barrfromfin: 0.506,pattern: x-/-x-/-x-\-x-\-x,energies,-355.302,-355.056,-354.821,-355.088,-355.327</t>
  </si>
  <si>
    <t>einit: -355.302,efin: -355.220,emax: -354.760,efinmininit: 0.083,maxminmin: 0.542,barrfrominit: 0.542,barrfromfin: 0.460,pattern: x-/-x-/-x-\-x-\-x,energies,-355.302,-355.094,-354.760,-355.054,-355.220</t>
  </si>
  <si>
    <t>einit: -354.518,efin: -354.599,emax: -354.178,efinmininit: -0.081,maxminmin: 0.422,barrfrominit: 0.341,barrfromfin: 0.422,pattern: x-/-x-/-x-\-x-\-x,energies,-354.518,-354.313,-354.178,-354.365,-354.599</t>
  </si>
  <si>
    <t>einit: -354.518,efin: -354.555,emax: -354.181,efinmininit: -0.036,maxminmin: 0.374,barrfrominit: 0.337,barrfromfin: 0.374,pattern: x-/-x-/-x-\-x-\-x,energies,-354.518,-354.379,-354.181,-354.388,-354.555</t>
  </si>
  <si>
    <t>einit: -355.244,efin: -355.295,emax: -354.815,efinmininit: -0.052,maxminmin: 0.480,barrfrominit: 0.428,barrfromfin: 0.480,pattern: x-/-x-/-x-\-x-\-x,energies,-355.244,-355.010,-354.815,-355.057,-355.295</t>
  </si>
  <si>
    <t>einit: -355.244,efin: -355.243,emax: -354.793,efinmininit: 0.001,maxminmin: 0.451,barrfrominit: 0.451,barrfromfin: 0.449,pattern: x-/-x-/-x-\-x-\-x,energies,-355.244,-355.057,-354.793,-355.065,-355.243</t>
  </si>
  <si>
    <t>einit: -354.959,efin: -355.023,emax: -354.572,efinmininit: -0.064,maxminmin: 0.452,barrfrominit: 0.388,barrfromfin: 0.452,pattern: x-/-x-/-x-\-x-\-x,energies,-354.959,-354.737,-354.572,-354.788,-355.023</t>
  </si>
  <si>
    <t>einit: -354.959,efin: -354.982,emax: -354.564,efinmininit: -0.023,maxminmin: 0.419,barrfrominit: 0.396,barrfromfin: 0.419,pattern: x-/-x-/-x-\-x-\-x,energies,-354.959,-354.784,-354.564,-354.809,-354.982</t>
  </si>
  <si>
    <t>einit: -355.363,efin: -355.401,emax: -354.902,efinmininit: -0.038,maxminmin: 0.500,barrfrominit: 0.462,barrfromfin: 0.500,pattern: x-/-x-/-x-\-x-\-x,energies,-355.363,-355.111,-354.902,-355.161,-355.401</t>
  </si>
  <si>
    <t>einit: -355.363,efin: -355.324,emax: -354.859,efinmininit: 0.039,maxminmin: 0.504,barrfrominit: 0.504,barrfromfin: 0.465,pattern: x-/-x-/-x-\-x-\-x,energies,-355.363,-355.149,-354.859,-355.149,-355.324</t>
  </si>
  <si>
    <t>einit: -359.174,efin: -359.161,emax: -357.621,efinmininit: 0.013,maxminmin: 1.553,barrfrominit: 1.553,barrfromfin: 1.540,pattern: x-/-x-/-x-\-x-\-x,energies,-359.174,-358.481,-357.621,-358.623,-359.161</t>
  </si>
  <si>
    <t>einit: -359.174,efin: -359.173,emax: -357.583,efinmininit: 0.001,maxminmin: 1.591,barrfrominit: 1.591,barrfromfin: 1.590,pattern: x-/-x-/-x-\-x-\-x,energies,-359.174,-358.473,-357.583,-358.650,-359.173</t>
  </si>
  <si>
    <t>einit: -358.798,efin: -358.784,emax: -357.316,efinmininit: 0.014,maxminmin: 1.482,barrfrominit: 1.482,barrfromfin: 1.468,pattern: x-/-x-/-x-\-x-\-x,energies,-358.798,-358.132,-357.316,-358.241,-358.784</t>
  </si>
  <si>
    <t>einit: -358.798,efin: -358.798,emax: -357.284,efinmininit: -0.001,maxminmin: 1.515,barrfrominit: 1.514,barrfromfin: 1.515,pattern: x-/-x-/-x-\-x-\-x,energies,-358.798,-358.145,-357.284,-358.312,-358.798</t>
  </si>
  <si>
    <t>einit: -358.238,efin: -358.227,emax: -356.841,efinmininit: 0.011,maxminmin: 1.397,barrfrominit: 1.397,barrfromfin: 1.386,pattern: x-/-x-/-x-\-x-\-x,energies,-358.238,-357.627,-356.841,-357.688,-358.227</t>
  </si>
  <si>
    <t>einit: -358.238,efin: -358.221,emax: -356.805,efinmininit: 0.018,maxminmin: 1.433,barrfrominit: 1.433,barrfromfin: 1.415,pattern: x-/-x-/-x-\-x-\-x,energies,-358.238,-357.636,-356.805,-357.776,-358.221</t>
  </si>
  <si>
    <t>einit: -359.374,efin: -359.357,emax: -357.762,efinmininit: 0.017,maxminmin: 1.611,barrfrominit: 1.611,barrfromfin: 1.595,pattern: x-/-x-/-x-\-x-\-x,energies,-359.374,-358.667,-357.762,-358.839,-359.357</t>
  </si>
  <si>
    <t>einit: -359.374,efin: -359.360,emax: -357.710,efinmininit: 0.013,maxminmin: 1.663,barrfrominit: 1.663,barrfromfin: 1.650,pattern: x-/-x-/-x-\-x-\-x,energies,-359.374,-358.633,-357.710,-358.810,-359.360</t>
  </si>
  <si>
    <t>einit: -359.377,efin: -359.357,emax: -357.726,efinmininit: 0.020,maxminmin: 1.651,barrfrominit: 1.651,barrfromfin: 1.631,pattern: x-/-x-/-x-\-x-\-x,energies,-359.377,-358.659,-357.726,-358.869,-359.357</t>
  </si>
  <si>
    <t>einit: -359.377,efin: -359.321,emax: -357.655,efinmininit: 0.056,maxminmin: 1.722,barrfrominit: 1.722,barrfromfin: 1.666,pattern: x-/-x-/-x-\-x-\-x,energies,-359.377,-358.611,-357.655,-358.774,-359.321</t>
  </si>
  <si>
    <t>E0 was not found.</t>
  </si>
  <si>
    <t>(Exiting.)</t>
  </si>
  <si>
    <t>Error reading OSZICAR for //home/tam/strain_emig_clean/S4_migration_barriers/vgrid/1000_OLaV_strnebgridover_20140110T122705/neb_vac1-ipv_q=p2_stat/02_higher_prec</t>
  </si>
  <si>
    <t>einit: -354.710,efin: -354.717,emax: -353.204,efinmininit: -0.008,maxminmin: 1.513,barrfrominit: 1.506,barrfromfin: 1.513,pattern: x-/-x-/-x-?-N-\-x-\-x,energies,-354.710,-354.128,-353.204,no_calc,-354.218,-354.717</t>
  </si>
  <si>
    <t>einit: -354.710,efin: -354.712,emax: -353.378,efinmininit: -0.003,maxminmin: 1.335,barrfrominit: 1.332,barrfromfin: 1.335,pattern: x-/-x-/-x-\-x-\-x,energies,-354.710,-354.100,-353.378,-354.222,-354.712</t>
  </si>
  <si>
    <t>einit: -354.897,efin: -354.906,emax: -353.601,efinmininit: -0.009,maxminmin: 1.305,barrfrominit: 1.296,barrfromfin: 1.305,pattern: x-/-x-/-x-\-x-\-x,energies,-354.897,-354.305,-353.601,-354.372,-354.906</t>
  </si>
  <si>
    <t>einit: -354.897,efin: -354.892,emax: -353.350,efinmininit: 0.005,maxminmin: 1.547,barrfrominit: 1.547,barrfromfin: 1.542,pattern: x-/-x-/-x-\-x-\-x,energies,-354.897,-354.231,-353.350,-354.397,-354.892</t>
  </si>
  <si>
    <t>einit: -354.898,efin: -354.906,emax: -353.654,efinmininit: -0.008,maxminmin: 1.252,barrfrominit: 1.244,barrfromfin: 1.252,pattern: x-/-x-/-x-\-x-\-x,energies,-354.898,-354.324,-353.654,-354.213,-354.906</t>
  </si>
  <si>
    <t>einit: -354.898,efin: -354.893,emax: -353.560,efinmininit: 0.005,maxminmin: 1.338,barrfrominit: 1.338,barrfromfin: 1.333,pattern: x-/-x-/-x-\-x-\-x,energies,-354.898,-354.263,-353.560,-354.366,-354.893</t>
  </si>
  <si>
    <t>einit: -354.711,efin: -354.719,emax: -353.428,efinmininit: -0.008,maxminmin: 1.292,barrfrominit: 1.284,barrfromfin: 1.292,pattern: x-/-x-/-x-\-x-\-x,energies,-354.711,-354.073,-353.428,-354.275,-354.719</t>
  </si>
  <si>
    <t>einit: -354.711,efin: -354.712,emax: -352.785,efinmininit: -0.001,maxminmin: 1.928,barrfrominit: 1.927,barrfromfin: 1.928,pattern: x-/-x-/-x-\-x-\-x,energies,-354.711,-354.131,-352.785,-354.191,-354.712</t>
  </si>
  <si>
    <t>einit: -354.916,efin: -354.923,emax: -353.611,efinmininit: -0.006,maxminmin: 1.311,barrfrominit: 1.305,barrfromfin: 1.311,pattern: x-/-x-/-x-\-x-\-x,energies,-354.916,-354.299,-353.611,-354.439,-354.923</t>
  </si>
  <si>
    <t>einit: -354.916,efin: -354.655,emax: -353.445,efinmininit: 0.262,maxminmin: 1.471,barrfrominit: 1.471,barrfromfin: 1.209,pattern: x-/-x-/-x-\-x-\-x,energies,-354.916,-353.912,-353.445,-354.398,-354.655</t>
  </si>
  <si>
    <t>einit: -354.711,efin: -354.719,emax: -353.532,efinmininit: -0.008,maxminmin: 1.187,barrfrominit: 1.179,barrfromfin: 1.187,pattern: x-/-x-/-x-\-x-\-x,energies,-354.711,-354.154,-353.532,-354.225,-354.719</t>
  </si>
  <si>
    <t>einit: -354.711,efin: -354.711,emax: -353.102,efinmininit: -0.001,maxminmin: 1.610,barrfrominit: 1.609,barrfromfin: 1.610,pattern: x-/-x-/-x-\-x-\-x,energies,-354.711,-354.110,-353.102,-354.219,-354.711</t>
  </si>
  <si>
    <t>Strain:  -0.25</t>
  </si>
  <si>
    <t>einit: -354.445,efin: -354.458,emax: -353.358,efinmininit: -0.013,maxminmin: 1.100,barrfrominit: 1.088,barrfromfin: 1.100,pattern: x-/-x-/-x-\-x-\-x,energies,-354.445,-353.922,-353.358,-353.968,-354.458</t>
  </si>
  <si>
    <t>einit: -354.445,efin: -354.456,emax: -353.302,efinmininit: -0.011,maxminmin: 1.155,barrfrominit: 1.144,barrfromfin: 1.155,pattern: x-/-x-/-x-\-x-\-x,energies,-354.445,-353.876,-353.302,-354.002,-354.456</t>
  </si>
  <si>
    <t>einit: -354.335,efin: -354.347,emax: -353.092,efinmininit: -0.012,maxminmin: 1.255,barrfrominit: 1.244,barrfromfin: 1.255,pattern: x-/-x-/-x-\-x-\-x,energies,-354.335,-353.510,-353.092,-353.869,-354.347</t>
  </si>
  <si>
    <t>einit: -354.335,efin: -354.318,emax: -353.159,efinmininit: 0.017,maxminmin: 1.176,barrfrominit: 1.176,barrfromfin: 1.159,pattern: x-/-x-/-x-\-x-\-x,energies,-354.335,-353.182,-353.159,-353.888,-354.318</t>
  </si>
  <si>
    <t>einit: -353.831,efin: -353.845,emax: -352.845,efinmininit: -0.015,maxminmin: 1.000,barrfrominit: 0.986,barrfromfin: 1.000,pattern: x-/-x-/-x-\-x-\-x,energies,-353.831,-353.316,-352.845,-353.397,-353.845</t>
  </si>
  <si>
    <t>einit: -353.831,efin: -353.781,emax: -352.844,efinmininit: 0.049,maxminmin: 0.987,barrfrominit: 0.987,barrfromfin: 0.937,pattern: x-/-x-/-x-/-x-\-x,energies,-353.831,-353.432,-352.892,-352.844,-353.781</t>
  </si>
  <si>
    <t>Strain:  0.25</t>
  </si>
  <si>
    <t>einit: -354.303,efin: -354.316,emax: -353.257,efinmininit: -0.013,maxminmin: 1.059,barrfrominit: 1.046,barrfromfin: 1.059,pattern: x-/-x-/-x-\-x-\-x,energies,-354.303,-353.799,-353.257,-353.858,-354.316</t>
  </si>
  <si>
    <t>einit: -354.303,efin: -354.312,emax: -353.076,efinmininit: -0.008,maxminmin: 1.236,barrfrominit: 1.228,barrfromfin: 1.236,pattern: x-/-x-/-x-\-x-\-x,energies,-354.303,-353.764,-353.076,-353.874,-354.312</t>
  </si>
  <si>
    <t>Strain:  0.75</t>
  </si>
  <si>
    <t>einit: -354.121,efin: -354.134,emax: -353.116,efinmininit: -0.012,maxminmin: 1.018,barrfrominit: 1.005,barrfromfin: 1.018,pattern: x-/-x-/-x-\-x-\-x,energies,-354.121,-353.610,-353.116,-353.654,-354.134</t>
  </si>
  <si>
    <t>einit: -354.121,efin: -354.116,emax: -353.105,efinmininit: 0.005,maxminmin: 1.016,barrfrominit: 1.016,barrfromfin: 1.011,pattern: x-/-x-/-x-\-x-\-x,energies,-354.121,-353.539,-353.105,-353.675,-354.116</t>
  </si>
  <si>
    <t>Strain:  -0.75</t>
  </si>
  <si>
    <t>einit: -354.543,efin: -354.555,emax: -353.351,efinmininit: -0.012,maxminmin: 1.205,barrfrominit: 1.193,barrfromfin: 1.205,pattern: x-/-x-/-x-\-x-\-x,energies,-354.543,-353.998,-353.351,-354.078,-354.555</t>
  </si>
  <si>
    <t>einit: -354.543,efin: -354.297,emax: -353.243,efinmininit: 0.246,maxminmin: 1.300,barrfrominit: 1.300,barrfromfin: 1.054,pattern: x-/-x-/-x-\-x-\-x,energies,-354.543,-353.932,-353.243,-354.108,-354.297</t>
  </si>
  <si>
    <t>einit: -354.335,efin: -354.347,emax: -353.249,efinmininit: -0.012,maxminmin: 1.098,barrfrominit: 1.085,barrfromfin: 1.098,pattern: x-/-x-/-x-\-x-\-x,energies,-354.335,-353.546,-353.249,-353.894,-354.347</t>
  </si>
  <si>
    <t>einit: -354.335,efin: -354.319,emax: -353.261,efinmininit: 0.016,maxminmin: 1.073,barrfrominit: 1.073,barrfromfin: 1.057,pattern: x-/-x-/-x-\-x-\-x,energies,-354.335,-353.806,-353.261,-353.874,-354.319</t>
  </si>
  <si>
    <t>Strain:  -0.5</t>
  </si>
  <si>
    <t>einit: -354.499,efin: -354.511,emax: -353.349,efinmininit: -0.012,maxminmin: 1.162,barrfrominit: 1.149,barrfromfin: 1.162,pattern: x-/-x-/-x-\-x-\-x,energies,-354.499,-353.725,-353.349,-354.091,-354.511</t>
  </si>
  <si>
    <t>einit: -354.499,efin: -354.511,emax: -353.218,efinmininit: -0.013,maxminmin: 1.293,barrfrominit: 1.281,barrfromfin: 1.293,pattern: x-/-x-/-x-\-x-\-x,energies,-354.499,-353.906,-353.218,-354.080,-354.511</t>
  </si>
  <si>
    <t>Strain:  0.5</t>
  </si>
  <si>
    <t>einit: -354.218,efin: -354.228,emax: -353.192,efinmininit: -0.010,maxminmin: 1.037,barrfrominit: 1.027,barrfromfin: 1.037,pattern: x-/-x-/-x-\-x-\-x,energies,-354.218,-353.719,-353.192,-353.789,-354.228</t>
  </si>
  <si>
    <t>einit: -354.218,efin: -354.221,emax: -353.008,efinmininit: -0.002,maxminmin: 1.213,barrfrominit: 1.210,barrfromfin: 1.213,pattern: x-/-x-/-x-\-x-\-x,energies,-354.218,-353.697,-353.008,-353.791,-354.221</t>
  </si>
  <si>
    <t>LENGTH OF NEB LIST: 1</t>
  </si>
  <si>
    <t>strainvec, barrvec:  [-2. -1.  0.  1.  2.] [ 0.88161  0.8433   0.75217  0.74187  0.63325]</t>
  </si>
  <si>
    <t xml:space="preserve">   0.9 ++-------+-------+--------+-------+--------+-------+--------+------++</t>
  </si>
  <si>
    <t xml:space="preserve">       A        +       +        +       +      c,ip Energy(Strain)+  A    +</t>
  </si>
  <si>
    <t xml:space="preserve">  0.85 ++                                                                 ++</t>
  </si>
  <si>
    <t xml:space="preserve">   0.8 ++                                                                 ++</t>
  </si>
  <si>
    <t xml:space="preserve">  0.75 ++                                A                                ++</t>
  </si>
  <si>
    <t xml:space="preserve">       |                                                  A                |</t>
  </si>
  <si>
    <t xml:space="preserve">   0.7 ++                                                                 ++</t>
  </si>
  <si>
    <t xml:space="preserve">  0.65 ++                                                                 ++</t>
  </si>
  <si>
    <t xml:space="preserve">       |                                                                   A</t>
  </si>
  <si>
    <t xml:space="preserve">       +        +       +        +       +        +       +        +       +</t>
  </si>
  <si>
    <t xml:space="preserve">   0.6 ++-------+-------+--------+-------+--------+-------+--------+------++</t>
  </si>
  <si>
    <t xml:space="preserve">      -2      -1.5     -1      -0.5      0       0.5      1       1.5      2</t>
  </si>
  <si>
    <t>Beta matrix:  [ 0.77044  -0.059815]</t>
  </si>
  <si>
    <t>S-squared = RSS/(N-rank(I-H)):  0.000620046716667</t>
  </si>
  <si>
    <t>Sqrt s-squared:  0.0249007372716</t>
  </si>
  <si>
    <t>Std errors in coefficients:  [ 0.01113595  0.0078743 ]</t>
  </si>
  <si>
    <t>DMEPS (meV/percent strain), error: -59.815, 7.874</t>
  </si>
  <si>
    <t>strainvec, barrvec:  [-2. -1.  0.  1.  2.] [ 0.86222  0.82857  0.71017  0.62915  0.56018]</t>
  </si>
  <si>
    <t xml:space="preserve">       +        +       +        +       +     c,oop Energy(Strain)+  A    +</t>
  </si>
  <si>
    <t xml:space="preserve">  0.75 ++                                                                 ++</t>
  </si>
  <si>
    <t xml:space="preserve">   0.7 ++                                A                                ++</t>
  </si>
  <si>
    <t xml:space="preserve">   0.6 ++                                                                 ++</t>
  </si>
  <si>
    <t xml:space="preserve">       +        +       +        +       +        +       +        +       A</t>
  </si>
  <si>
    <t xml:space="preserve">  0.55 ++-------+-------+--------+-------+--------+-------+--------+------++</t>
  </si>
  <si>
    <t>Beta matrix:  [ 0.718058 -0.08035 ]</t>
  </si>
  <si>
    <t>S-squared = RSS/(N-rank(I-H)):  0.000442225093334</t>
  </si>
  <si>
    <t>Sqrt s-squared:  0.0210291486593</t>
  </si>
  <si>
    <t>Std errors in coefficients:  [ 0.00940452  0.00665   ]</t>
  </si>
  <si>
    <t>DMEPS (meV/percent strain), error: -80.350, 6.650</t>
  </si>
  <si>
    <t xml:space="preserve">   0.9 ++                                                                 ++</t>
  </si>
  <si>
    <t xml:space="preserve">  0.85 A+                                                                 ++</t>
  </si>
  <si>
    <t>strainvec, barrvec:  [-2. -1.  0.  1.  2.] [ 0.40486  0.36956  0.32816  0.28016  0.22736]</t>
  </si>
  <si>
    <t xml:space="preserve">  0.42 ++-------+-------+--------+-------+--------+-------+--------+------++</t>
  </si>
  <si>
    <t xml:space="preserve">       +        +       +        +       +      g,ip Energy(Strain)+  A    +</t>
  </si>
  <si>
    <t xml:space="preserve">   0.4 A+                                                                 ++</t>
  </si>
  <si>
    <t xml:space="preserve">  0.38 ++                                                                 ++</t>
  </si>
  <si>
    <t xml:space="preserve">  0.36 ++                                                                 ++</t>
  </si>
  <si>
    <t xml:space="preserve">  0.34 ++                                                                 ++</t>
  </si>
  <si>
    <t xml:space="preserve">       |                                 A                                 |</t>
  </si>
  <si>
    <t xml:space="preserve">  0.32 ++                                                                 ++</t>
  </si>
  <si>
    <t xml:space="preserve">   0.3 ++                                                                 ++</t>
  </si>
  <si>
    <t xml:space="preserve">  0.28 ++                                                 A               ++</t>
  </si>
  <si>
    <t xml:space="preserve">  0.26 ++                                                                 ++</t>
  </si>
  <si>
    <t xml:space="preserve">  0.24 ++                                                                 ++</t>
  </si>
  <si>
    <t xml:space="preserve">  0.22 ++-------+-------+--------+-------+--------+-------+--------+------++</t>
  </si>
  <si>
    <t>Beta matrix:  [ 0.32202 -0.04444]</t>
  </si>
  <si>
    <t>S-squared = RSS/(N-rank(I-H)):  4.12853333334e-05</t>
  </si>
  <si>
    <t>Sqrt s-squared:  0.00642536639682</t>
  </si>
  <si>
    <t>Std errors in coefficients:  [ 0.00287351  0.00203188]</t>
  </si>
  <si>
    <t>DMEPS (meV/percent strain), error: -44.440, 2.032</t>
  </si>
  <si>
    <t>strainvec, barrvec:  [-2. -1.  0.  1.  2.] [ 0.47597  0.41371  0.34978  0.28415  0.21835]</t>
  </si>
  <si>
    <t xml:space="preserve">   0.5 ++-------+-------+--------+-------+--------+-------+--------+------++</t>
  </si>
  <si>
    <t xml:space="preserve">       +        +       +        +       +     g,oop Energy(Strain)+  A    +</t>
  </si>
  <si>
    <t xml:space="preserve">  0.45 ++                                                                 ++</t>
  </si>
  <si>
    <t xml:space="preserve">   0.4 ++                                                                 ++</t>
  </si>
  <si>
    <t xml:space="preserve">  0.35 ++                                A                                ++</t>
  </si>
  <si>
    <t xml:space="preserve">  0.25 ++                                                                 ++</t>
  </si>
  <si>
    <t xml:space="preserve">   0.2 ++-------+-------+--------+-------+--------+-------+--------+------++</t>
  </si>
  <si>
    <t>Beta matrix:  [ 0.348392 -0.06448 ]</t>
  </si>
  <si>
    <t>S-squared = RSS/(N-rank(I-H)):  1.92202666666e-06</t>
  </si>
  <si>
    <t>Sqrt s-squared:  0.00138637176351</t>
  </si>
  <si>
    <t>Std errors in coefficients:  [ 0.00062     0.00043841]</t>
  </si>
  <si>
    <t>DMEPS (meV/percent strain), error: -64.480, 0.438</t>
  </si>
  <si>
    <t>strainvec, barrvec:  [-2. -1.  0.  1.  2.] [ 0.79654  0.75217  0.69352  0.62246  0.53955]</t>
  </si>
  <si>
    <t xml:space="preserve">   0.8 A+-------+-------+--------+-------+--------+-------+--------+------++</t>
  </si>
  <si>
    <t xml:space="preserve">       +        +       +        +       +      m,ip Energy(Strain)+  A    +</t>
  </si>
  <si>
    <t xml:space="preserve">  0.75 ++               A                                                 ++</t>
  </si>
  <si>
    <t xml:space="preserve">  0.55 ++                                                                 +A</t>
  </si>
  <si>
    <t>Beta matrix:  [ 0.680848 -0.064369]</t>
  </si>
  <si>
    <t>S-squared = RSS/(N-rank(I-H)):  0.000190882623333</t>
  </si>
  <si>
    <t>Sqrt s-squared:  0.0138160277697</t>
  </si>
  <si>
    <t>Std errors in coefficients:  [ 0.00617872  0.00436901]</t>
  </si>
  <si>
    <t>DMEPS (meV/percent strain), error: -64.369, 4.369</t>
  </si>
  <si>
    <t>strainvec, barrvec:  [-2. -1.  0.  1.  2.] [ 0.85319  0.78167  0.71403  0.6373   0.53884]</t>
  </si>
  <si>
    <t xml:space="preserve">       +        +       +        +       +     m,oop Energy(Strain)+  A    +</t>
  </si>
  <si>
    <t xml:space="preserve">  0.55 ++                                                                 ++</t>
  </si>
  <si>
    <t>Beta matrix:  [ 0.705006 -0.077307]</t>
  </si>
  <si>
    <t>S-squared = RSS/(N-rank(I-H)):  0.000116272943333</t>
  </si>
  <si>
    <t>Sqrt s-squared:  0.0107829932455</t>
  </si>
  <si>
    <t>Std errors in coefficients:  [ 0.0048223   0.00340988]</t>
  </si>
  <si>
    <t>DMEPS (meV/percent strain), error: -77.307, 3.410</t>
  </si>
  <si>
    <t xml:space="preserve">     1 ++-------+-------+--------+-------+--------+-------+--------+------++</t>
  </si>
  <si>
    <t xml:space="preserve">       +        +       +        +       +      n,ip Energy(Strain)+  A    +</t>
  </si>
  <si>
    <t xml:space="preserve">  0.95 ++                                                                 ++</t>
  </si>
  <si>
    <t xml:space="preserve">  0.65 ++-------+-------+--------+-------+--------+-------+--------+------+A</t>
  </si>
  <si>
    <t xml:space="preserve">       +        +       +        +       +     n,oop Energy(Strain)+  A    +</t>
  </si>
  <si>
    <t xml:space="preserve">  0.88 ++                                                                 ++</t>
  </si>
  <si>
    <t xml:space="preserve">  0.86 ++                                                                 ++</t>
  </si>
  <si>
    <t xml:space="preserve">  0.84 ++                                                                 ++</t>
  </si>
  <si>
    <t xml:space="preserve">  0.82 ++                                                                 ++</t>
  </si>
  <si>
    <t xml:space="preserve">  0.78 ++                                                                 ++</t>
  </si>
  <si>
    <t xml:space="preserve">  0.76 ++-------+-------+--------+-------+--------+-------+--------+------++</t>
  </si>
  <si>
    <t>strainvec, barrvec:  [-2.  -1.8 -1.6 -1.4 -1.2 -1.  -0.8 -0.6 -0.4 -0.2  0.   0.2  0.4  0.6  0.8</t>
  </si>
  <si>
    <t xml:space="preserve">  1.   1.2  1.4  1.6  1.8  2. ] [ 1.0647   1.05006  1.03474  1.01908  0.99643  0.98567  0.96924  0.94883</t>
  </si>
  <si>
    <t xml:space="preserve">  0.93457  0.9155   0.90322  0.88397  0.86451  0.84913  0.83028  0.81377</t>
  </si>
  <si>
    <t xml:space="preserve">  0.79538  0.7794   0.76087  0.74421  0.72571]</t>
  </si>
  <si>
    <t xml:space="preserve">   1.1 ++-------+-------+--------+-------+--------+-------+--------+------++</t>
  </si>
  <si>
    <t xml:space="preserve">       +        +       +        +       +      r,ip Energy(Strain)+  A    +</t>
  </si>
  <si>
    <t xml:space="preserve">  1.05 A+ A                                                               ++</t>
  </si>
  <si>
    <t xml:space="preserve">       |      A                                                            |</t>
  </si>
  <si>
    <t xml:space="preserve">     1 ++            A                                                    ++</t>
  </si>
  <si>
    <t xml:space="preserve">  0.95 ++                  A                                              ++</t>
  </si>
  <si>
    <t xml:space="preserve">       |                       A  A                                        |</t>
  </si>
  <si>
    <t xml:space="preserve">   0.9 ++                                A                                ++</t>
  </si>
  <si>
    <t xml:space="preserve">       |                                    A                              |</t>
  </si>
  <si>
    <t xml:space="preserve">  0.85 ++                                       A                         ++</t>
  </si>
  <si>
    <t xml:space="preserve">       |                                           A   A                   |</t>
  </si>
  <si>
    <t xml:space="preserve">   0.8 ++                                                    A            ++</t>
  </si>
  <si>
    <t xml:space="preserve">       |                                                         A         |</t>
  </si>
  <si>
    <t xml:space="preserve">  0.75 ++                                                           A     ++</t>
  </si>
  <si>
    <t xml:space="preserve">       |                                                                A  |</t>
  </si>
  <si>
    <t xml:space="preserve">   0.7 ++-------+-------+--------+-------+--------+-------+--------+------++</t>
  </si>
  <si>
    <t>Beta matrix:  [ 0.89853667 -0.0850887 ]</t>
  </si>
  <si>
    <t>S-squared = RSS/(N-rank(I-H)):  5.09680709047e-06</t>
  </si>
  <si>
    <t>Sqrt s-squared:  0.0022576109254</t>
  </si>
  <si>
    <t>Std errors in coefficients:  [ 0.00049265  0.00040679]</t>
  </si>
  <si>
    <t>DMEPS (meV/percent strain), error: -85.089, 0.407</t>
  </si>
  <si>
    <t>2.000, 0.723</t>
  </si>
  <si>
    <t xml:space="preserve">  1.   1.2  1.4  1.6  1.8  2. ] [ 1.20268  1.18077  1.15926  1.13537  1.10815  1.08304  1.05687  1.02998</t>
  </si>
  <si>
    <t xml:space="preserve">  1.00598  0.97993  0.95555  0.93102  0.90569  0.88267  0.85844  0.83548</t>
  </si>
  <si>
    <t xml:space="preserve">  0.81259  0.78977  0.76638  0.74519  0.72285]</t>
  </si>
  <si>
    <t xml:space="preserve">  1.25 ++-------+-------+--------+-------+--------+-------+--------+------++</t>
  </si>
  <si>
    <t xml:space="preserve">       +        +       +        +       +     r,oop Energy(Strain)+  A    +</t>
  </si>
  <si>
    <t xml:space="preserve">   1.2 A+                                                                 ++</t>
  </si>
  <si>
    <t xml:space="preserve">       |  A   A                                                            |</t>
  </si>
  <si>
    <t xml:space="preserve">  1.15 ++        A                                                        ++</t>
  </si>
  <si>
    <t xml:space="preserve">   1.1 ++            A                                                    ++</t>
  </si>
  <si>
    <t xml:space="preserve">  1.05 ++                  A                                              ++</t>
  </si>
  <si>
    <t xml:space="preserve">       |                       A                                           |</t>
  </si>
  <si>
    <t xml:space="preserve">     1 ++                         A                                       ++</t>
  </si>
  <si>
    <t xml:space="preserve">  0.95 ++                                A                                ++</t>
  </si>
  <si>
    <t xml:space="preserve">   0.9 ++                                       A  A                      ++</t>
  </si>
  <si>
    <t xml:space="preserve">  0.85 ++                                                 A               ++</t>
  </si>
  <si>
    <t xml:space="preserve">  0.75 ++                                                           A   A ++</t>
  </si>
  <si>
    <t>Beta matrix:  [ 0.95941238 -0.12192896]</t>
  </si>
  <si>
    <t>S-squared = RSS/(N-rank(I-H)):  1.36835656687e-05</t>
  </si>
  <si>
    <t>Sqrt s-squared:  0.00369913039358</t>
  </si>
  <si>
    <t>Std errors in coefficients:  [ 0.00080722  0.00066654]</t>
  </si>
  <si>
    <t>DMEPS (meV/percent strain), error: -121.929, 0.667</t>
  </si>
  <si>
    <t>strainvec, barrvec:  [-2. -1.  0.  1.  2.] [ 0.48114  0.46169  0.4284   0.38763  0.34061]</t>
  </si>
  <si>
    <t xml:space="preserve">       +        +       +        +       +      s,ip Energy(Strain)+  A    +</t>
  </si>
  <si>
    <t xml:space="preserve">  0.48 A+                                                                 ++</t>
  </si>
  <si>
    <t xml:space="preserve">  0.46 ++               A                                                 ++</t>
  </si>
  <si>
    <t xml:space="preserve">  0.44 ++                                                                 ++</t>
  </si>
  <si>
    <t xml:space="preserve">  0.42 ++                                                                 ++</t>
  </si>
  <si>
    <t xml:space="preserve">  0.34 ++-------+-------+--------+-------+--------+-------+--------+------+A</t>
  </si>
  <si>
    <t>Beta matrix:  [ 0.419894 -0.035512]</t>
  </si>
  <si>
    <t>S-squared = RSS/(N-rank(I-H)):  9.54090266665e-05</t>
  </si>
  <si>
    <t>Sqrt s-squared:  0.00976775443316</t>
  </si>
  <si>
    <t>Std errors in coefficients:  [ 0.00436827  0.00308884]</t>
  </si>
  <si>
    <t>DMEPS (meV/percent strain), error: -35.512, 3.089</t>
  </si>
  <si>
    <t>strainvec, barrvec:  [-2. -1.  0.  1.  2.] [ 0.54245  0.50389  0.45053  0.39582  0.33738]</t>
  </si>
  <si>
    <t xml:space="preserve">       A        +       +        +       +     s,oop Energy(Strain)+  A    +</t>
  </si>
  <si>
    <t xml:space="preserve">   0.5 ++               A                                                 ++</t>
  </si>
  <si>
    <t xml:space="preserve">  0.45 ++                                A                                ++</t>
  </si>
  <si>
    <t xml:space="preserve">   0.4 ++                                                 A               ++</t>
  </si>
  <si>
    <t xml:space="preserve">  0.35 ++                                                                 ++</t>
  </si>
  <si>
    <t xml:space="preserve">   0.3 ++-------+-------+--------+-------+--------+-------+--------+------++</t>
  </si>
  <si>
    <t>Beta matrix:  [ 0.446014 -0.051821]</t>
  </si>
  <si>
    <t>S-squared = RSS/(N-rank(I-H)):  4.55169699997e-05</t>
  </si>
  <si>
    <t>Sqrt s-squared:  0.00674662656442</t>
  </si>
  <si>
    <t>Std errors in coefficients:  [ 0.00301718  0.00213347]</t>
  </si>
  <si>
    <t>DMEPS (meV/percent strain), error: -51.821, 2.133</t>
  </si>
  <si>
    <t>strainvec, barrvec:  [-2. -1.  0.  1.  2.] [ 1.65127  1.61119  1.55272  1.48162  1.39744]</t>
  </si>
  <si>
    <t xml:space="preserve">   1.7 ++-------+-------+--------+-------+--------+-------+--------+------++</t>
  </si>
  <si>
    <t xml:space="preserve">       +        +       +        +       +      t,ip Energy(Strain)+  A    +</t>
  </si>
  <si>
    <t xml:space="preserve">  1.65 A+                                                                 ++</t>
  </si>
  <si>
    <t xml:space="preserve">   1.6 ++                                                                 ++</t>
  </si>
  <si>
    <t xml:space="preserve">  1.55 ++                                                                 ++</t>
  </si>
  <si>
    <t xml:space="preserve">   1.5 ++                                                                 ++</t>
  </si>
  <si>
    <t xml:space="preserve">  1.45 ++                                                                 ++</t>
  </si>
  <si>
    <t xml:space="preserve">   1.4 ++                                                                 +A</t>
  </si>
  <si>
    <t xml:space="preserve">  1.35 ++-------+-------+--------+-------+--------+-------+--------+------++</t>
  </si>
  <si>
    <t>Beta matrix:  [ 1.538848 -0.063723]</t>
  </si>
  <si>
    <t>S-squared = RSS/(N-rank(I-H)):  0.00024318753</t>
  </si>
  <si>
    <t>Sqrt s-squared:  0.0155944711356</t>
  </si>
  <si>
    <t>Std errors in coefficients:  [ 0.00697406  0.0049314 ]</t>
  </si>
  <si>
    <t>DMEPS (meV/percent strain), error: -63.723, 4.931</t>
  </si>
  <si>
    <t>strainvec, barrvec:  [-2. -1.  0.  1.  2.] [ 1.72207  1.66326  1.59121  1.51397  1.4328 ]</t>
  </si>
  <si>
    <t xml:space="preserve">  1.75 ++-------+-------+--------+-------+--------+-------+--------+------++</t>
  </si>
  <si>
    <t xml:space="preserve">       +        +       +        +       +     t,oop Energy(Strain)+  A    +</t>
  </si>
  <si>
    <t xml:space="preserve">   1.7 ++                                                                 ++</t>
  </si>
  <si>
    <t xml:space="preserve">  1.65 ++                                                                 ++</t>
  </si>
  <si>
    <t xml:space="preserve">   1.6 ++                                A                                ++</t>
  </si>
  <si>
    <t xml:space="preserve">   1.4 ++-------+-------+--------+-------+--------+-------+--------+------++</t>
  </si>
  <si>
    <t>Beta matrix:  [ 1.584662 -0.072783]</t>
  </si>
  <si>
    <t>S-squared = RSS/(N-rank(I-H)):  6.24184633328e-05</t>
  </si>
  <si>
    <t>Sqrt s-squared:  0.00790053563582</t>
  </si>
  <si>
    <t>Std errors in coefficients:  [ 0.00353323  0.00249837]</t>
  </si>
  <si>
    <t>DMEPS (meV/percent strain), error: -72.783, 2.498</t>
  </si>
  <si>
    <t xml:space="preserve">       +        +       +        +       +      v,ip Energy(Strain)+  A    +</t>
  </si>
  <si>
    <t xml:space="preserve">   1.3 A+                                                                 ++</t>
  </si>
  <si>
    <t xml:space="preserve">  1.25 ++               A                                                 ++</t>
  </si>
  <si>
    <t xml:space="preserve">   1.2 ++                                                                 ++</t>
  </si>
  <si>
    <t xml:space="preserve">       |                    A                                              |</t>
  </si>
  <si>
    <t xml:space="preserve">  1.15 ++                        A                                        ++</t>
  </si>
  <si>
    <t xml:space="preserve">   1.1 ++                                                                 ++</t>
  </si>
  <si>
    <t xml:space="preserve">       |                             A                    A                |</t>
  </si>
  <si>
    <t xml:space="preserve">  1.05 ++                                    A                            ++</t>
  </si>
  <si>
    <t xml:space="preserve">       |                                          A                        |</t>
  </si>
  <si>
    <t xml:space="preserve">       |                                              A                    |</t>
  </si>
  <si>
    <t xml:space="preserve">     1 ++                                                                 +A</t>
  </si>
  <si>
    <t xml:space="preserve">  0.95 ++-------+-------+--------+-------+--------+-------+--------+------++</t>
  </si>
  <si>
    <t xml:space="preserve">   1.5 ++-------+-------+--------+-------+--------+-------+--------+------++</t>
  </si>
  <si>
    <t xml:space="preserve">       A        +       +        +       +     v,oop Energy(Strain)+  A    +</t>
  </si>
  <si>
    <t xml:space="preserve">   1.4 ++                                                                 ++</t>
  </si>
  <si>
    <t xml:space="preserve">  1.35 ++                                                                 ++</t>
  </si>
  <si>
    <t xml:space="preserve">       |                A                A                                 |</t>
  </si>
  <si>
    <t xml:space="preserve">   1.3 ++                   A                                             ++</t>
  </si>
  <si>
    <t xml:space="preserve">       |                         A                                         |</t>
  </si>
  <si>
    <t xml:space="preserve">  1.25 ++                                                                 ++</t>
  </si>
  <si>
    <t xml:space="preserve">       |                                     A                             |</t>
  </si>
  <si>
    <t xml:space="preserve">   1.2 ++                                         A                       ++</t>
  </si>
  <si>
    <t xml:space="preserve">  1.15 ++                            A                                    ++</t>
  </si>
  <si>
    <t xml:space="preserve">  1.05 ++                                                                 ++</t>
  </si>
  <si>
    <t xml:space="preserve">     1 ++                                             A                   ++</t>
  </si>
  <si>
    <t>Direction ip</t>
  </si>
  <si>
    <t>% strain,c,f,g,m,n,r,s,t,v</t>
  </si>
  <si>
    <t>-1.800,,,,,,1.050,,,</t>
  </si>
  <si>
    <t>-1.600,,,,,,1.035,,,</t>
  </si>
  <si>
    <t>-1.400,,,,,,1.019,,,</t>
  </si>
  <si>
    <t>-1.200,,,,,,0.996,,,</t>
  </si>
  <si>
    <t>-1.000,0.843,0.692,0.370,0.752,0.833,0.986,0.462,1.611,1.244</t>
  </si>
  <si>
    <t>-0.800,,,,,,0.969,,,</t>
  </si>
  <si>
    <t>-0.750,,,,,,,,,1.193</t>
  </si>
  <si>
    <t>-0.600,,,,,,0.949,,,</t>
  </si>
  <si>
    <t>-0.500,,,,,,,,,1.149</t>
  </si>
  <si>
    <t>-0.400,,,,,,0.935,,,</t>
  </si>
  <si>
    <t>-0.250,,,,,,,,,1.088</t>
  </si>
  <si>
    <t>-0.200,,,,,,0.916,,,</t>
  </si>
  <si>
    <t>0.200,,,,,,0.884,,,</t>
  </si>
  <si>
    <t>0.250,,,,,,,,,1.046</t>
  </si>
  <si>
    <t>0.400,,,,,,0.865,,,</t>
  </si>
  <si>
    <t>0.500,,,,,,,,,1.027</t>
  </si>
  <si>
    <t>0.600,,,,,,0.849,,,</t>
  </si>
  <si>
    <t>0.750,,,,,,,,,1.005</t>
  </si>
  <si>
    <t>0.800,,,,,,0.830,,,</t>
  </si>
  <si>
    <t>1.200,,,,,,0.795,,,</t>
  </si>
  <si>
    <t>1.250,,0.547,,,,,,,</t>
  </si>
  <si>
    <t>1.400,,,,,,0.779,,,</t>
  </si>
  <si>
    <t>1.500,,0.538,,,,,,,</t>
  </si>
  <si>
    <t>1.600,,,,,,0.761,,,</t>
  </si>
  <si>
    <t>1.750,,0.524,,,,,,,</t>
  </si>
  <si>
    <t>1.800,,,,,,0.744,,,</t>
  </si>
  <si>
    <t>Direction oop</t>
  </si>
  <si>
    <t>-2.000,0.862,0.859,0.476,0.853,0.883,1.203,0.542,1.722,1.471</t>
  </si>
  <si>
    <t>-1.800,,,,,,1.181,,,</t>
  </si>
  <si>
    <t>-1.600,,,,,,1.159,,,</t>
  </si>
  <si>
    <t>-1.400,,,,,,1.135,,,</t>
  </si>
  <si>
    <t>-1.200,,,,,,1.108,,,</t>
  </si>
  <si>
    <t>-1.000,0.829,0.735,0.414,0.782,0.791,1.083,0.504,1.663,1.338</t>
  </si>
  <si>
    <t>-0.800,,,,,,1.057,,,</t>
  </si>
  <si>
    <t>-0.750,,,,,,,,,1.300</t>
  </si>
  <si>
    <t>-0.600,,,,,,1.030,,,</t>
  </si>
  <si>
    <t>-0.500,,,,,,,,,1.281</t>
  </si>
  <si>
    <t>-0.400,,,,,,1.006,,,</t>
  </si>
  <si>
    <t>-0.250,,,,,,,,,1.144</t>
  </si>
  <si>
    <t>-0.200,,,,,,0.980,,,</t>
  </si>
  <si>
    <t>0.000,0.710,0.633,0.350,0.714,0.795,0.956,0.451,1.591,1.334</t>
  </si>
  <si>
    <t>0.200,,,,,,0.931,,,</t>
  </si>
  <si>
    <t>0.250,,,,,,,,,1.228</t>
  </si>
  <si>
    <t>0.400,,,,,,0.906,,,</t>
  </si>
  <si>
    <t>0.500,,,,,,,,,1.210</t>
  </si>
  <si>
    <t>0.600,,,,,,0.883,,,</t>
  </si>
  <si>
    <t>0.750,,,,,,,,,1.016</t>
  </si>
  <si>
    <t>0.800,,,,,,0.858,,,</t>
  </si>
  <si>
    <t>1.200,,,,,,0.813,,,</t>
  </si>
  <si>
    <t>1.250,,0.566,,,,,,,</t>
  </si>
  <si>
    <t>1.400,,,,,,0.790,,,</t>
  </si>
  <si>
    <t>1.500,,0.550,,,,,,,</t>
  </si>
  <si>
    <t>1.600,,,,,,0.766,,,</t>
  </si>
  <si>
    <t>1.750,,0.538,,,,,,,</t>
  </si>
  <si>
    <t>1.800,,,,,,0.745,,,</t>
  </si>
  <si>
    <t>B-site, DMEPS IP, error, DMEPS OOP, error</t>
  </si>
  <si>
    <t>c,-59.815,7.874,-80.350,6.650</t>
  </si>
  <si>
    <t>f,-89.342,12.982,-78.692,9.084</t>
  </si>
  <si>
    <t>g,-44.440,2.032,-64.480,0.438</t>
  </si>
  <si>
    <t>m,-64.369,4.369,-77.307,3.410</t>
  </si>
  <si>
    <t>n,-69.884,8.248,-20.160,10.147</t>
  </si>
  <si>
    <t>r,-85.089,0.407,-121.929,0.667</t>
  </si>
  <si>
    <t>s,-35.512,3.089,-51.821,2.133</t>
  </si>
  <si>
    <t>t,-63.723,4.931,-72.783,2.498</t>
  </si>
  <si>
    <t>v,-85.854,13.793,-124.255,19.876</t>
  </si>
  <si>
    <t>The following errors for vanadium were detected with respect to the original text:</t>
  </si>
  <si>
    <t>1. Typo: in-plane DMEPS value should be -86 instead of -89 meV/% strain.</t>
  </si>
  <si>
    <t xml:space="preserve">2. Bad reference: out-of-plane 9925 barrier in original Excel spreadsheet referenced the wrong cell (referenced oop 9950). </t>
  </si>
  <si>
    <t>The out-of-plane DMEPS should be -124 +/- 20 instead of -115 +/- 25 meV/% strain.</t>
  </si>
  <si>
    <t>Using //home/tam/strain_emig_clean/S7_doped_barriers/doped_barriers/in_line/mdoped/ln_1020_OLaSrMn_20141026T084359</t>
  </si>
  <si>
    <t>einit: -319.050,efin: -318.861,emax: -318.433,efinmininit: 0.189,maxminmin: 0.618,barrfrominit: 0.618,barrfromfin: 0.428,pattern: x-/-x-/-x-\-x-\-x,energies,-319.050,-318.770,-318.433,-318.728,-318.861</t>
  </si>
  <si>
    <t>einit: -319.050,efin: -319.107,emax: -318.527,efinmininit: -0.057,maxminmin: 0.580,barrfrominit: 0.523,barrfromfin: 0.580,pattern: x-/-x-/-x-\-x-\-x,energies,-319.050,-318.835,-318.527,-318.893,-319.107</t>
  </si>
  <si>
    <t>Using //home/tam/strain_emig_clean/S7_doped_barriers/doped_barriers/in_line/mdoped/ln_1000_OLaSrMn_20141026T084355</t>
  </si>
  <si>
    <t>einit: -319.189,efin: -319.064,emax: -318.399,efinmininit: 0.126,maxminmin: 0.791,barrfrominit: 0.791,barrfromfin: 0.665,pattern: x-/-x-/-x-\-x-\-x,energies,-319.189,-318.817,-318.399,-318.814,-319.064</t>
  </si>
  <si>
    <t>einit: -319.189,efin: -319.144,emax: -318.502,efinmininit: 0.046,maxminmin: 0.687,barrfrominit: 0.687,barrfromfin: 0.641,pattern: x-/-x-/-x-\-x-\-x,energies,-319.189,-318.883,-318.502,-318.956,-319.144</t>
  </si>
  <si>
    <t>Using //home/tam/strain_emig_clean/S7_doped_barriers/doped_barriers/in_line/mdoped/ln_1010_OLaSrMn_20141026T084357</t>
  </si>
  <si>
    <t>einit: -319.184,efin: -319.025,emax: -318.475,efinmininit: 0.159,maxminmin: 0.709,barrfrominit: 0.709,barrfromfin: 0.550,pattern: x-/-x-/-x-\-x-\-x,energies,-319.184,-318.857,-318.475,-318.838,-319.025</t>
  </si>
  <si>
    <t>einit: -319.184,efin: -319.191,emax: -318.576,efinmininit: -0.007,maxminmin: 0.615,barrfrominit: 0.608,barrfromfin: 0.615,pattern: x-/-x-/-x-\-x-\-x,energies,-319.184,-318.919,-318.576,-319.002,-319.191</t>
  </si>
  <si>
    <t>Using //home/tam/strain_emig_clean/S7_doped_barriers/doped_barriers/in_line/mdoped/ln_980_OLaSrMn_20141026T084351</t>
  </si>
  <si>
    <t>einit: -318.860,efin: -318.863,emax: -317.767,efinmininit: -0.003,maxminmin: 1.096,barrfrominit: 1.093,barrfromfin: 1.096,pattern: x-/-x-/-x-\-x-\-x,energies,-318.860,-318.361,-317.767,-318.466,-318.863</t>
  </si>
  <si>
    <t>einit: -318.860,efin: -318.739,emax: -317.961,efinmininit: 0.121,maxminmin: 0.899,barrfrominit: 0.899,barrfromfin: 0.778,pattern: x-/-x-/-x-\-x-\-x,energies,-318.860,-318.514,-317.961,-318.440,-318.739</t>
  </si>
  <si>
    <t>Using //home/tam/strain_emig_clean/S7_doped_barriers/doped_barriers/in_line/mdoped/ln_990_OLaSrMn_20141026T084353</t>
  </si>
  <si>
    <t>einit: -319.056,efin: -318.978,emax: -318.185,efinmininit: 0.078,maxminmin: 0.870,barrfrominit: 0.870,barrfromfin: 0.792,pattern: x-/-x-/-x-\-x-\-x,energies,-319.056,-318.669,-318.185,-318.666,-318.978</t>
  </si>
  <si>
    <t>einit: -319.056,efin: -318.991,emax: -318.292,efinmininit: 0.065,maxminmin: 0.764,barrfrominit: 0.764,barrfromfin: 0.699,pattern: x-/-x-/-x-\-x-\-x,energies,-319.056,-318.747,-318.292,-318.766,-318.991</t>
  </si>
  <si>
    <t>Using //home/tam/strain_emig_clean/S7_doped_barriers/doped_barriers/in_line/rdoped/ln_990_CrLaSrO_20141026T084321</t>
  </si>
  <si>
    <t>einit: -326.925,efin: -326.842,emax: -325.837,efinmininit: 0.083,maxminmin: 1.088,barrfrominit: 1.088,barrfromfin: 1.005,pattern: x-/-x-/-x-\-x-\-x,energies,-326.925,-326.378,-325.837,-326.565,-326.842</t>
  </si>
  <si>
    <t>einit: -326.925,efin: -326.868,emax: -325.882,efinmininit: 0.057,maxminmin: 1.043,barrfrominit: 1.043,barrfromfin: 0.986,pattern: x-/-x-/-x-\-x-\-x,energies,-326.925,-326.409,-325.882,-326.568,-326.868</t>
  </si>
  <si>
    <t>Using //home/tam/strain_emig_clean/S7_doped_barriers/doped_barriers/in_line/rdoped/ln_1010_CrLaSrO_20141026T084325</t>
  </si>
  <si>
    <t>einit: -327.032,efin: -326.940,emax: -326.134,efinmininit: 0.091,maxminmin: 0.898,barrfrominit: 0.898,barrfromfin: 0.807,pattern: x-/-x-/-x-\-x-\-x,energies,-327.032,-326.559,-326.134,-326.704,-326.940</t>
  </si>
  <si>
    <t>einit: -327.032,efin: -327.092,emax: -326.215,efinmininit: -0.060,maxminmin: 0.877,barrfrominit: 0.817,barrfromfin: 0.877,pattern: x-/-x-/-x-\-x-\-x,energies,-327.032,-326.617,-326.215,-326.765,-327.092</t>
  </si>
  <si>
    <t>Using //home/tam/strain_emig_clean/S7_doped_barriers/doped_barriers/in_line/rdoped/ln_980_CrLaSrO_20141026T084319</t>
  </si>
  <si>
    <t>einit: -326.614,efin: -326.533,emax: -325.438,efinmininit: 0.080,maxminmin: 1.176,barrfrominit: 1.176,barrfromfin: 1.095,pattern: x-/-x-/-x-\-x-\-x,energies,-326.614,-326.054,-325.438,-326.276,-326.533</t>
  </si>
  <si>
    <t>einit: -326.614,efin: -326.471,emax: -325.463,efinmininit: 0.143,maxminmin: 1.151,barrfrominit: 1.151,barrfromfin: 1.008,pattern: x-/-x-/-x-\-x-\-x,energies,-326.614,-326.053,-325.463,-326.204,-326.471</t>
  </si>
  <si>
    <t>Using //home/tam/strain_emig_clean/S7_doped_barriers/doped_barriers/in_line/rdoped/ln_1000_CrLaSrO_20141026T084323</t>
  </si>
  <si>
    <t>einit: -327.061,efin: -326.975,emax: -326.065,efinmininit: 0.086,maxminmin: 0.997,barrfrominit: 0.997,barrfromfin: 0.911,pattern: x-/-x-/-x-\-x-\-x,energies,-327.061,-326.545,-326.065,-326.721,-326.975</t>
  </si>
  <si>
    <t>einit: -327.061,efin: -327.070,emax: -326.134,efinmininit: -0.009,maxminmin: 0.937,barrfrominit: 0.928,barrfromfin: 0.937,pattern: x-/-x-/-x-\-x-\-x,energies,-327.061,-326.596,-326.134,-326.749,-327.070</t>
  </si>
  <si>
    <t>Using //home/tam/strain_emig_clean/S7_doped_barriers/doped_barriers/in_line/rdoped/ln_1020_CrLaSrO_20141026T084326</t>
  </si>
  <si>
    <t>einit: -326.837,efin: -326.743,emax: -326.029,efinmininit: 0.094,maxminmin: 0.808,barrfrominit: 0.808,barrfromfin: 0.715,pattern: x-/-x-/-x-\-x-\-x,energies,-326.837,-326.408,-326.029,-326.533,-326.743</t>
  </si>
  <si>
    <t>einit: -326.837,efin: -326.940,emax: -326.124,efinmininit: -0.103,maxminmin: 0.816,barrfrominit: 0.713,barrfromfin: 0.816,pattern: x-/-x-/-x-\-x-\-x,energies,-326.837,-326.478,-326.124,-326.611,-326.940</t>
  </si>
  <si>
    <t>Using //home/tam/strain_emig_clean/S7_doped_barriers/doped_barriers/in_line/sdoped/ln_1010_OLaScSr_20141026T084511</t>
  </si>
  <si>
    <t>einit: -332.434,efin: -332.419,emax: -332.088,efinmininit: 0.015,maxminmin: 0.346,barrfrominit: 0.346,barrfromfin: 0.331,pattern: x-/-x-/-x-\-x-\-x,energies,-332.434,-332.233,-332.088,-332.280,-332.419</t>
  </si>
  <si>
    <t>einit: -332.434,efin: -332.500,emax: -332.190,efinmininit: -0.066,maxminmin: 0.310,barrfrominit: 0.244,barrfromfin: 0.310,pattern: x-/-x-/-x-\-x-\-x,energies,-332.434,-332.364,-332.190,-332.415,-332.500</t>
  </si>
  <si>
    <t>Using //home/tam/strain_emig_clean/S7_doped_barriers/doped_barriers/in_line/sdoped/ln_1000_OLaScSr_20141026T084509</t>
  </si>
  <si>
    <t>einit: -332.500,efin: -332.485,emax: -332.121,efinmininit: 0.014,maxminmin: 0.378,barrfrominit: 0.378,barrfromfin: 0.364,pattern: x-/-x-/-x-\-x-\-x,energies,-332.500,-332.291,-332.121,-332.343,-332.485</t>
  </si>
  <si>
    <t>einit: -332.500,efin: -332.530,emax: -332.205,efinmininit: -0.030,maxminmin: 0.325,barrfrominit: 0.295,barrfromfin: 0.325,pattern: x-/-x-/-x-\-x-\-x,energies,-332.500,-332.399,-332.205,-332.451,-332.530</t>
  </si>
  <si>
    <t>Using //home/tam/strain_emig_clean/S7_doped_barriers/doped_barriers/in_line/sdoped/ln_1020_OLaScSr_20141026T084513</t>
  </si>
  <si>
    <t>einit: -332.220,efin: -332.202,emax: -331.908,efinmininit: 0.018,maxminmin: 0.312,barrfrominit: 0.312,barrfromfin: 0.294,pattern: x-/-x-/-x-\-x-\-x,energies,-332.220,-332.033,-331.908,-332.067,-332.202</t>
  </si>
  <si>
    <t>einit: -332.220,efin: -332.317,emax: -332.027,efinmininit: -0.097,maxminmin: 0.290,barrfrominit: 0.193,barrfromfin: 0.290,pattern: x-/-x-/-x-\-x-\-x,energies,-332.220,-332.180,-332.027,-332.223,-332.317</t>
  </si>
  <si>
    <t>Using //home/tam/strain_emig_clean/S7_doped_barriers/doped_barriers/in_line/sdoped/ln_980_OLaScSr_20141026T084505</t>
  </si>
  <si>
    <t>einit: -332.154,efin: -332.128,emax: -331.717,efinmininit: 0.026,maxminmin: 0.437,barrfrominit: 0.437,barrfromfin: 0.410,pattern: x-/-x-/-x-\-x-\-x,energies,-332.154,-331.939,-331.717,-331.980,-332.128</t>
  </si>
  <si>
    <t>einit: -332.154,efin: -332.070,emax: -331.776,efinmininit: 0.084,maxminmin: 0.378,barrfrominit: 0.378,barrfromfin: 0.295,pattern: x-/-x-/-x-\-x-\-x,energies,-332.154,-332.021,-331.776,-332.034,-332.070</t>
  </si>
  <si>
    <t>Using //home/tam/strain_emig_clean/S7_doped_barriers/doped_barriers/in_line/sdoped/ln_990_OLaScSr_20141026T084507</t>
  </si>
  <si>
    <t>einit: -332.411,efin: -332.394,emax: -332.000,efinmininit: 0.018,maxminmin: 0.411,barrfrominit: 0.411,barrfromfin: 0.394,pattern: x-/-x-/-x-\-x-\-x,energies,-332.411,-332.193,-332.000,-332.247,-332.394</t>
  </si>
  <si>
    <t>einit: -332.411,efin: -332.386,emax: -332.069,efinmininit: 0.026,maxminmin: 0.342,barrfrominit: 0.342,barrfromfin: 0.317,pattern: x-/-x-/-x-\-x-\-x,energies,-332.411,-332.285,-332.069,-332.328,-332.386</t>
  </si>
  <si>
    <t>-2.000, 1.093</t>
  </si>
  <si>
    <t>-1.000, 0.870</t>
  </si>
  <si>
    <t>0.000, 0.791</t>
  </si>
  <si>
    <t>1.000, 0.709</t>
  </si>
  <si>
    <t>2.000, 0.618</t>
  </si>
  <si>
    <t>strainvec, barrvec:  [-2. -1.  0.  1.  2.] [ 1.09318  0.87003  0.79063  0.70875  0.61767]</t>
  </si>
  <si>
    <t xml:space="preserve">   1.1 A+-------+-------+--------+-------+--------+-------+--------+------++</t>
  </si>
  <si>
    <t xml:space="preserve">     1 ++                                                                 ++</t>
  </si>
  <si>
    <t xml:space="preserve">   0.8 ++                                A                                ++</t>
  </si>
  <si>
    <t xml:space="preserve">   0.7 ++                                                 A               ++</t>
  </si>
  <si>
    <t>Beta matrix:  [ 0.816052 -0.11123 ]</t>
  </si>
  <si>
    <t>S-squared = RSS/(N-rank(I-H)):  0.00250261302667</t>
  </si>
  <si>
    <t>Sqrt s-squared:  0.0500261234423</t>
  </si>
  <si>
    <t>Std errors in coefficients:  [ 0.02237236  0.01581965]</t>
  </si>
  <si>
    <t>DMEPS (meV/percent strain), error: -111.230, 15.820</t>
  </si>
  <si>
    <t>-2.000, 0.899</t>
  </si>
  <si>
    <t>-1.000, 0.764</t>
  </si>
  <si>
    <t>0.000, 0.687</t>
  </si>
  <si>
    <t>1.000, 0.608</t>
  </si>
  <si>
    <t>2.000, 0.523</t>
  </si>
  <si>
    <t>strainvec, barrvec:  [-2. -1.  0.  1.  2.] [ 0.89855  0.76399  0.68692  0.60804  0.52326]</t>
  </si>
  <si>
    <t xml:space="preserve">   0.9 A+-------+-------+--------+-------+--------+-------+--------+------++</t>
  </si>
  <si>
    <t xml:space="preserve">   0.6 ++                                                 A               ++</t>
  </si>
  <si>
    <t>Beta matrix:  [ 0.696152 -0.090653]</t>
  </si>
  <si>
    <t>S-squared = RSS/(N-rank(I-H)):  0.00037595953</t>
  </si>
  <si>
    <t>Sqrt s-squared:  0.0193896758611</t>
  </si>
  <si>
    <t>Std errors in coefficients:  [ 0.00867133  0.00613155]</t>
  </si>
  <si>
    <t>DMEPS (meV/percent strain), error: -90.653, 6.132</t>
  </si>
  <si>
    <t>-2.000, 1.176</t>
  </si>
  <si>
    <t>-1.000, 1.088</t>
  </si>
  <si>
    <t>0.000, 0.997</t>
  </si>
  <si>
    <t>1.000, 0.898</t>
  </si>
  <si>
    <t>2.000, 0.808</t>
  </si>
  <si>
    <t>strainvec, barrvec:  [-2. -1.  0.  1.  2.] [ 1.17562  1.08795  0.99677  0.89787  0.80843]</t>
  </si>
  <si>
    <t xml:space="preserve">   1.2 ++-------+-------+--------+-------+--------+-------+--------+------++</t>
  </si>
  <si>
    <t xml:space="preserve">       A        +       +        +       +      r,ip Energy(Strain)+  A    +</t>
  </si>
  <si>
    <t xml:space="preserve">  1.15 ++                                                                 ++</t>
  </si>
  <si>
    <t xml:space="preserve">     1 ++                                A                                ++</t>
  </si>
  <si>
    <t xml:space="preserve">   0.9 ++                                                 A               ++</t>
  </si>
  <si>
    <t xml:space="preserve">   0.8 ++-------+-------+--------+-------+--------+-------+--------+------+A</t>
  </si>
  <si>
    <t>Beta matrix:  [ 0.993328 -0.092446]</t>
  </si>
  <si>
    <t>S-squared = RSS/(N-rank(I-H)):  1.08048400002e-05</t>
  </si>
  <si>
    <t>Sqrt s-squared:  0.00328707164512</t>
  </si>
  <si>
    <t>Std errors in coefficients:  [ 0.00147002  0.00103946]</t>
  </si>
  <si>
    <t>DMEPS (meV/percent strain), error: -92.446, 1.039</t>
  </si>
  <si>
    <t>-2.000, 1.151</t>
  </si>
  <si>
    <t>-1.000, 1.043</t>
  </si>
  <si>
    <t>0.000, 0.928</t>
  </si>
  <si>
    <t>1.000, 0.817</t>
  </si>
  <si>
    <t>2.000, 0.713</t>
  </si>
  <si>
    <t>strainvec, barrvec:  [-2. -1.  0.  1.  2.] [ 1.15117  1.04308  0.92771  0.81704  0.71256]</t>
  </si>
  <si>
    <t xml:space="preserve">  1.15 A+                                                                 ++</t>
  </si>
  <si>
    <t xml:space="preserve">  1.05 ++               A                                                 ++</t>
  </si>
  <si>
    <t>Beta matrix:  [ 0.930312 -0.110326]</t>
  </si>
  <si>
    <t>S-squared = RSS/(N-rank(I-H)):  9.95504000004e-06</t>
  </si>
  <si>
    <t>Sqrt s-squared:  0.00315516085169</t>
  </si>
  <si>
    <t>Std errors in coefficients:  [ 0.00141103  0.00099775]</t>
  </si>
  <si>
    <t>DMEPS (meV/percent strain), error: -110.326, 0.998</t>
  </si>
  <si>
    <t>-2.000, 0.437</t>
  </si>
  <si>
    <t>-1.000, 0.411</t>
  </si>
  <si>
    <t>0.000, 0.378</t>
  </si>
  <si>
    <t>1.000, 0.346</t>
  </si>
  <si>
    <t>2.000, 0.312</t>
  </si>
  <si>
    <t>strainvec, barrvec:  [-2. -1.  0.  1.  2.] [ 0.4368   0.41121  0.37848  0.34639  0.31215]</t>
  </si>
  <si>
    <t xml:space="preserve">  0.44 A+-------+-------+--------+-------+--------+-------+--------+------++</t>
  </si>
  <si>
    <t xml:space="preserve">  0.38 ++                                A                                ++</t>
  </si>
  <si>
    <t>Beta matrix:  [ 0.377006 -0.031412]</t>
  </si>
  <si>
    <t>S-squared = RSS/(N-rank(I-H)):  7.97049333329e-06</t>
  </si>
  <si>
    <t>Sqrt s-squared:  0.00282320621515</t>
  </si>
  <si>
    <t>Std errors in coefficients:  [ 0.00126258  0.00089278]</t>
  </si>
  <si>
    <t>DMEPS (meV/percent strain), error: -31.412, 0.893</t>
  </si>
  <si>
    <t>-2.000, 0.378</t>
  </si>
  <si>
    <t>-1.000, 0.342</t>
  </si>
  <si>
    <t>0.000, 0.295</t>
  </si>
  <si>
    <t>1.000, 0.244</t>
  </si>
  <si>
    <t>2.000, 0.193</t>
  </si>
  <si>
    <t>strainvec, barrvec:  [-2. -1.  0.  1.  2.] [ 0.37827  0.34243  0.29489  0.24414  0.19289]</t>
  </si>
  <si>
    <t xml:space="preserve">  0.38 A+-------+-------+--------+-------+--------+-------+--------+------++</t>
  </si>
  <si>
    <t xml:space="preserve">       +        +       +        +       +     s,oop Energy(Strain)+  A    +</t>
  </si>
  <si>
    <t xml:space="preserve">  0.34 ++               A                                                 ++</t>
  </si>
  <si>
    <t xml:space="preserve">  0.28 ++                                                                 ++</t>
  </si>
  <si>
    <t xml:space="preserve">  0.24 ++                                                 A               ++</t>
  </si>
  <si>
    <t xml:space="preserve">  0.22 ++                                                                 ++</t>
  </si>
  <si>
    <t xml:space="preserve">   0.2 ++                                                                 ++</t>
  </si>
  <si>
    <t xml:space="preserve">  0.18 ++-------+-------+--------+-------+--------+-------+--------+------++</t>
  </si>
  <si>
    <t>Beta matrix:  [ 0.290524 -0.046905]</t>
  </si>
  <si>
    <t>S-squared = RSS/(N-rank(I-H)):  3.1912823333e-05</t>
  </si>
  <si>
    <t>Sqrt s-squared:  0.00564914359288</t>
  </si>
  <si>
    <t>Std errors in coefficients:  [ 0.00252637  0.00178642]</t>
  </si>
  <si>
    <t>DMEPS (meV/percent strain), error: -46.905, 1.786</t>
  </si>
  <si>
    <t>% strain,m,r,s</t>
  </si>
  <si>
    <t>-2.000,1.093,1.176,0.437</t>
  </si>
  <si>
    <t>-1.000,0.870,1.088,0.411</t>
  </si>
  <si>
    <t>0.000,0.791,0.997,0.378</t>
  </si>
  <si>
    <t>1.000,0.709,0.898,0.346</t>
  </si>
  <si>
    <t>2.000,0.618,0.808,0.312</t>
  </si>
  <si>
    <t>-2.000,0.899,1.151,0.378</t>
  </si>
  <si>
    <t>-1.000,0.764,1.043,0.342</t>
  </si>
  <si>
    <t>0.000,0.687,0.928,0.295</t>
  </si>
  <si>
    <t>1.000,0.608,0.817,0.244</t>
  </si>
  <si>
    <t>2.000,0.523,0.713,0.193</t>
  </si>
  <si>
    <t>m,-111.230,15.820,-90.653,6.132</t>
  </si>
  <si>
    <t>r,-92.446,1.039,-110.326,0.998</t>
  </si>
  <si>
    <t>s,-31.412,0.893,-46.905,1.786</t>
  </si>
  <si>
    <t>Using //home/tam/strain_emig_clean/S7_doped_barriers/doped_barriers/face_diagonal/mdoped/lv_990_OLaSrMn_20141026T084448</t>
  </si>
  <si>
    <t>einit: -319.007,efin: -318.836,emax: -318.066,efinmininit: 0.171,maxminmin: 0.941,barrfrominit: 0.941,barrfromfin: 0.770,pattern: x-/-x-/-x-\-x-\-x,energies,-319.007,-318.579,-318.066,-318.560,-318.836</t>
  </si>
  <si>
    <t>einit: -319.007,efin: -318.891,emax: -318.241,efinmininit: 0.116,maxminmin: 0.766,barrfrominit: 0.766,barrfromfin: 0.651,pattern: x-/-x-/-x-\-x-\-x,energies,-319.007,-318.712,-318.241,-318.672,-318.891</t>
  </si>
  <si>
    <t>Using //home/tam/strain_emig_clean/S7_doped_barriers/doped_barriers/face_diagonal/mdoped/lv_1010_OLaSrMn_20141026T084452</t>
  </si>
  <si>
    <t>einit: -319.172,efin: -318.907,emax: -318.378,efinmininit: 0.266,maxminmin: 0.795,barrfrominit: 0.795,barrfromfin: 0.529,pattern: x-/-x-/-x-\-x-\-x,energies,-319.172,-318.810,-318.378,-318.722,-318.907</t>
  </si>
  <si>
    <t>einit: -319.172,efin: -319.048,emax: -318.526,efinmininit: 0.124,maxminmin: 0.646,barrfrominit: 0.646,barrfromfin: 0.522,pattern: x-/-x-/-x-\-x-\-x,energies,-319.172,-318.896,-318.526,-318.894,-319.048</t>
  </si>
  <si>
    <t>Using //home/tam/strain_emig_clean/S7_doped_barriers/doped_barriers/face_diagonal/mdoped/lv_980_OLaSrMn_20141026T084446</t>
  </si>
  <si>
    <t>einit: -318.772,efin: -318.615,emax: -317.674,efinmininit: 0.156,maxminmin: 1.098,barrfrominit: 1.098,barrfromfin: 0.941,pattern: x-/-x-/-x-\-x-\-x,energies,-318.772,-318.287,-317.674,-318.279,-318.615</t>
  </si>
  <si>
    <t>einit: -318.772,efin: -318.629,emax: -317.901,efinmininit: 0.143,maxminmin: 0.871,barrfrominit: 0.871,barrfromfin: 0.728,pattern: x-/-x-/-x-\-x-\-x,energies,-318.772,-318.410,-317.901,-318.413,-318.629</t>
  </si>
  <si>
    <t>Using //home/tam/strain_emig_clean/S7_doped_barriers/doped_barriers/face_diagonal/mdoped/lv_1000_OLaSrMn_20141026T084450</t>
  </si>
  <si>
    <t>einit: -319.165,efin: -318.932,emax: -318.291,efinmininit: 0.233,maxminmin: 0.874,barrfrominit: 0.874,barrfromfin: 0.640,pattern: x-/-x-/-x-\-x-\-x,energies,-319.165,-318.764,-318.291,-318.697,-318.932</t>
  </si>
  <si>
    <t>einit: -319.165,efin: -319.039,emax: -318.453,efinmininit: 0.126,maxminmin: 0.712,barrfrominit: 0.712,barrfromfin: 0.586,pattern: x-/-x-/-x-\-x-\-x,energies,-319.165,-318.851,-318.453,-318.861,-319.039</t>
  </si>
  <si>
    <t>Using //home/tam/strain_emig_clean/S7_doped_barriers/doped_barriers/face_diagonal/mdoped/lv_1020_OLaSrMn_20141026T084454</t>
  </si>
  <si>
    <t>einit: -319.048,efin: -318.804,emax: -318.346,efinmininit: 0.244,maxminmin: 0.703,barrfrominit: 0.703,barrfromfin: 0.459,pattern: x-/-x-/-x-/-x-\-x,energies,-319.048,-318.885,-318.534,-318.346,-318.804</t>
  </si>
  <si>
    <t>einit: -319.048,efin: -318.961,emax: -318.481,efinmininit: 0.087,maxminmin: 0.568,barrfrominit: 0.568,barrfromfin: 0.480,pattern: x-/-x-/-x-\-x-\-x,energies,-319.048,-318.812,-318.481,-318.804,-318.961</t>
  </si>
  <si>
    <t>Using //home/tam/strain_emig_clean/S7_doped_barriers/doped_barriers/face_diagonal/rdoped/lv_1000_CrLaSrO_20141026T084340</t>
  </si>
  <si>
    <t>einit: -327.076,efin: -326.867,emax: -325.972,efinmininit: 0.209,maxminmin: 1.104,barrfrominit: 1.104,barrfromfin: 0.895,pattern: x-/-x-/-x-\-x-\-x,energies,-327.076,-326.506,-325.972,-326.575,-326.867</t>
  </si>
  <si>
    <t>einit: -327.076,efin: -326.969,emax: -326.157,efinmininit: 0.107,maxminmin: 0.919,barrfrominit: 0.919,barrfromfin: 0.812,pattern: x-/-x-/-x-\-x-\-x,energies,-327.076,-326.617,-326.157,-326.690,-326.969</t>
  </si>
  <si>
    <t>Using //home/tam/strain_emig_clean/S7_doped_barriers/doped_barriers/face_diagonal/rdoped/lv_980_CrLaSrO_20141026T084337</t>
  </si>
  <si>
    <t>einit: -326.619,efin: -326.424,emax: -325.344,efinmininit: 0.195,maxminmin: 1.275,barrfrominit: 1.275,barrfromfin: 1.080,pattern: x-/-x-/-x-\-x-\-x,energies,-326.619,-325.997,-325.344,-326.136,-326.424</t>
  </si>
  <si>
    <t>einit: -326.619,efin: -326.403,emax: -325.506,efinmininit: 0.216,maxminmin: 1.113,barrfrominit: 1.113,barrfromfin: 0.897,pattern: x-/-x-/-x-\-x-\-x,energies,-326.619,-326.088,-325.506,-326.173,-326.403</t>
  </si>
  <si>
    <t>Using //home/tam/strain_emig_clean/S7_doped_barriers/doped_barriers/face_diagonal/rdoped/lv_990_CrLaSrO_20141026T084338</t>
  </si>
  <si>
    <t>einit: -326.936,efin: -326.735,emax: -325.742,efinmininit: 0.201,maxminmin: 1.194,barrfrominit: 1.194,barrfromfin: 0.993,pattern: x-/-x-/-x-\-x-\-x,energies,-326.936,-326.333,-325.742,-326.439,-326.735</t>
  </si>
  <si>
    <t>einit: -326.936,efin: -326.786,emax: -325.916,efinmininit: 0.150,maxminmin: 1.020,barrfrominit: 1.020,barrfromfin: 0.870,pattern: x-/-x-/-x-\-x-\-x,energies,-326.936,-326.433,-325.916,-326.515,-326.786</t>
  </si>
  <si>
    <t>Using //home/tam/strain_emig_clean/S7_doped_barriers/doped_barriers/face_diagonal/rdoped/lv_1010_CrLaSrO_20141026T084342</t>
  </si>
  <si>
    <t>einit: -327.046,efin: -326.833,emax: -326.034,efinmininit: 0.213,maxminmin: 1.012,barrfrominit: 1.012,barrfromfin: 0.799,pattern: x-/-x-/-x-\-x-\-x,energies,-327.046,-326.510,-326.034,-326.536,-326.833</t>
  </si>
  <si>
    <t>einit: -327.046,efin: -326.967,emax: -326.225,efinmininit: 0.079,maxminmin: 0.821,barrfrominit: 0.821,barrfromfin: 0.742,pattern: x-/-x-/-x-\-x-\-x,energies,-327.046,-326.634,-326.225,-326.677,-326.967</t>
  </si>
  <si>
    <t>Using //home/tam/strain_emig_clean/S7_doped_barriers/doped_barriers/face_diagonal/rdoped/lv_1020_CrLaSrO_20141026T084344</t>
  </si>
  <si>
    <t>einit: -326.851,efin: -326.639,emax: -325.933,efinmininit: 0.212,maxminmin: 0.918,barrfrominit: 0.918,barrfromfin: 0.705,pattern: x-/-x-/-x-\-x-\-x,energies,-326.851,-326.367,-325.933,-326.373,-326.639</t>
  </si>
  <si>
    <t>einit: -326.851,efin: -326.792,emax: -326.128,efinmininit: 0.059,maxminmin: 0.723,barrfrominit: 0.723,barrfromfin: 0.664,pattern: x-/-x-/-x-\-x-\-x,energies,-326.851,-326.486,-326.128,-326.524,-326.792</t>
  </si>
  <si>
    <t>Using //home/tam/strain_emig_clean/S7_doped_barriers/doped_barriers/face_diagonal/sdoped/lv_1010_OLaScSr_20141026T084530</t>
  </si>
  <si>
    <t>einit: -332.519,efin: -332.219,emax: -331.954,efinmininit: 0.300,maxminmin: 0.565,barrfrominit: 0.565,barrfromfin: 0.266,pattern: x-/-x-/-x-\-x-\-x,energies,-332.519,-332.180,-331.954,-332.091,-332.219</t>
  </si>
  <si>
    <t>einit: -332.519,efin: -332.368,emax: -332.169,efinmininit: 0.151,maxminmin: 0.351,barrfrominit: 0.351,barrfromfin: 0.199,pattern: x-/-x-/-x-\-x-\-x,energies,-332.519,-332.354,-332.169,-332.288,-332.368</t>
  </si>
  <si>
    <t>Using //home/tam/strain_emig_clean/S7_doped_barriers/doped_barriers/face_diagonal/sdoped/lv_980_OLaScSr_20141026T084524</t>
  </si>
  <si>
    <t>einit: -332.187,efin: -331.900,emax: -331.545,efinmininit: 0.288,maxminmin: 0.643,barrfrominit: 0.643,barrfromfin: 0.355,pattern: x-/-x-/-x-\-x-\-x,energies,-332.187,-331.844,-331.545,-331.743,-331.900</t>
  </si>
  <si>
    <t>einit: -332.187,efin: -331.977,emax: -331.746,efinmininit: 0.210,maxminmin: 0.441,barrfrominit: 0.441,barrfromfin: 0.231,pattern: x-/-x-/-x-\-x-\-x,energies,-332.187,-331.995,-331.746,-331.918,-331.977</t>
  </si>
  <si>
    <t>Using //home/tam/strain_emig_clean/S7_doped_barriers/doped_barriers/face_diagonal/sdoped/lv_1000_OLaScSr_20141026T084528</t>
  </si>
  <si>
    <t>einit: -332.570,efin: -332.275,emax: -331.974,efinmininit: 0.295,maxminmin: 0.596,barrfrominit: 0.596,barrfromfin: 0.301,pattern: x-/-x-/-x-\-x-\-x,energies,-332.570,-332.225,-331.974,-332.133,-332.275</t>
  </si>
  <si>
    <t>einit: -332.570,efin: -332.409,emax: -332.181,efinmininit: 0.161,maxminmin: 0.389,barrfrominit: 0.389,barrfromfin: 0.228,pattern: x-/-x-/-x-\-x-\-x,energies,-332.570,-332.386,-332.181,-332.327,-332.409</t>
  </si>
  <si>
    <t>Using //home/tam/strain_emig_clean/S7_doped_barriers/doped_barriers/face_diagonal/sdoped/lv_1020_OLaScSr_20141026T084532</t>
  </si>
  <si>
    <t>einit: -332.326,efin: -332.015,emax: -331.783,efinmininit: 0.310,maxminmin: 0.543,barrfrominit: 0.543,barrfromfin: 0.232,pattern: x-/-x-/-x-\-x-\-x,energies,-332.326,-331.996,-331.783,-331.902,-332.015</t>
  </si>
  <si>
    <t>einit: -332.326,efin: -332.170,emax: -332.004,efinmininit: 0.155,maxminmin: 0.322,barrfrominit: 0.322,barrfromfin: 0.167,pattern: x-/-x-/-x-\-x-\-x,energies,-332.326,-332.171,-332.004,-332.092,-332.170</t>
  </si>
  <si>
    <t>Using //home/tam/strain_emig_clean/S7_doped_barriers/doped_barriers/face_diagonal/sdoped/lv_990_OLaScSr_20141026T084526</t>
  </si>
  <si>
    <t>einit: -332.462,efin: -332.173,emax: -331.839,efinmininit: 0.289,maxminmin: 0.622,barrfrominit: 0.622,barrfromfin: 0.333,pattern: x-/-x-/-x-\-x-\-x,energies,-332.462,-332.112,-331.839,-332.020,-332.173</t>
  </si>
  <si>
    <t>einit: -332.462,efin: -332.283,emax: -332.043,efinmininit: 0.179,maxminmin: 0.419,barrfrominit: 0.419,barrfromfin: 0.240,pattern: x-/-x-/-x-\-x-\-x,energies,-332.462,-332.278,-332.043,-332.204,-332.283</t>
  </si>
  <si>
    <t>-2.000, 1.098</t>
  </si>
  <si>
    <t>-1.000, 0.941</t>
  </si>
  <si>
    <t>0.000, 0.874</t>
  </si>
  <si>
    <t>1.000, 0.795</t>
  </si>
  <si>
    <t>2.000, 0.703</t>
  </si>
  <si>
    <t>strainvec, barrvec:  [-2. -1.  0.  1.  2.] [ 1.09767  0.94104  0.87381  0.79489  0.70263]</t>
  </si>
  <si>
    <t xml:space="preserve">   0.8 ++                                                 A               ++</t>
  </si>
  <si>
    <t xml:space="preserve">   0.7 ++-------+-------+--------+-------+--------+-------+--------+------+A</t>
  </si>
  <si>
    <t>Beta matrix:  [ 0.882008 -0.093623]</t>
  </si>
  <si>
    <t>S-squared = RSS/(N-rank(I-H)):  0.000725144663332</t>
  </si>
  <si>
    <t>Sqrt s-squared:  0.0269285102323</t>
  </si>
  <si>
    <t>Std errors in coefficients:  [ 0.0120428   0.00851554]</t>
  </si>
  <si>
    <t>DMEPS (meV/percent strain), error: -93.623, 8.516</t>
  </si>
  <si>
    <t>-2.000, 0.871</t>
  </si>
  <si>
    <t>-1.000, 0.766</t>
  </si>
  <si>
    <t>0.000, 0.712</t>
  </si>
  <si>
    <t>1.000, 0.646</t>
  </si>
  <si>
    <t>2.000, 0.568</t>
  </si>
  <si>
    <t>strainvec, barrvec:  [-2. -1.  0.  1.  2.] [ 0.87099  0.76647  0.71204  0.64595  0.56753]</t>
  </si>
  <si>
    <t>Beta matrix:  [ 0.712596 -0.072744]</t>
  </si>
  <si>
    <t>S-squared = RSS/(N-rank(I-H)):  0.00018677152</t>
  </si>
  <si>
    <t>Sqrt s-squared:  0.0136664377216</t>
  </si>
  <si>
    <t>Std errors in coefficients:  [ 0.00611182  0.00432171]</t>
  </si>
  <si>
    <t>DMEPS (meV/percent strain), error: -72.744, 4.322</t>
  </si>
  <si>
    <t>-2.000, 1.275</t>
  </si>
  <si>
    <t>-1.000, 1.194</t>
  </si>
  <si>
    <t>0.000, 1.104</t>
  </si>
  <si>
    <t>1.000, 1.012</t>
  </si>
  <si>
    <t>2.000, 0.918</t>
  </si>
  <si>
    <t>strainvec, barrvec:  [-2. -1.  0.  1.  2.] [ 1.275    1.19394  1.10433  1.01165  0.91754]</t>
  </si>
  <si>
    <t xml:space="preserve">   1.3 ++-------+-------+--------+-------+--------+-------+--------+------++</t>
  </si>
  <si>
    <t xml:space="preserve">   1.2 ++               A                                                 ++</t>
  </si>
  <si>
    <t xml:space="preserve">   1.1 ++                                A                                ++</t>
  </si>
  <si>
    <t>Beta matrix:  [ 1.100492 -0.089721]</t>
  </si>
  <si>
    <t>S-squared = RSS/(N-rank(I-H)):  2.20192900002e-05</t>
  </si>
  <si>
    <t>Sqrt s-squared:  0.00469247163019</t>
  </si>
  <si>
    <t>Std errors in coefficients:  [ 0.00209854  0.00148389]</t>
  </si>
  <si>
    <t>DMEPS (meV/percent strain), error: -89.721, 1.484</t>
  </si>
  <si>
    <t>-2.000, 1.113</t>
  </si>
  <si>
    <t>-1.000, 1.020</t>
  </si>
  <si>
    <t>0.000, 0.919</t>
  </si>
  <si>
    <t>1.000, 0.821</t>
  </si>
  <si>
    <t>strainvec, barrvec:  [-2. -1.  0.  1.  2.] [ 1.11327  1.0202   0.91869  0.82079  0.72265]</t>
  </si>
  <si>
    <t xml:space="preserve">  1.15 ++-------+-------+--------+-------+--------+-------+--------+------++</t>
  </si>
  <si>
    <t xml:space="preserve">   1.1 A+                                                                 ++</t>
  </si>
  <si>
    <t>Beta matrix:  [ 0.91912  -0.098065]</t>
  </si>
  <si>
    <t>S-squared = RSS/(N-rank(I-H)):  4.46044999996e-06</t>
  </si>
  <si>
    <t>Sqrt s-squared:  0.00211197774609</t>
  </si>
  <si>
    <t>Std errors in coefficients:  [ 0.00094451  0.00066787]</t>
  </si>
  <si>
    <t>DMEPS (meV/percent strain), error: -98.065, 0.668</t>
  </si>
  <si>
    <t>-2.000, 0.643</t>
  </si>
  <si>
    <t>-1.000, 0.622</t>
  </si>
  <si>
    <t>0.000, 0.596</t>
  </si>
  <si>
    <t>1.000, 0.565</t>
  </si>
  <si>
    <t>2.000, 0.543</t>
  </si>
  <si>
    <t>strainvec, barrvec:  [-2. -1.  0.  1.  2.] [ 0.64256  0.62224  0.5962   0.56542  0.54264]</t>
  </si>
  <si>
    <t xml:space="preserve">  0.65 ++-------+-------+--------+-------+--------+-------+--------+------++</t>
  </si>
  <si>
    <t xml:space="preserve">       A        +       +        +       +      s,ip Energy(Strain)+  A    +</t>
  </si>
  <si>
    <t xml:space="preserve">  0.64 ++                                                                 ++</t>
  </si>
  <si>
    <t xml:space="preserve">  0.63 ++                                                                 ++</t>
  </si>
  <si>
    <t xml:space="preserve">  0.62 ++               A                                                 ++</t>
  </si>
  <si>
    <t xml:space="preserve">  0.61 ++                                                                 ++</t>
  </si>
  <si>
    <t xml:space="preserve">  0.59 ++                                                                 ++</t>
  </si>
  <si>
    <t xml:space="preserve">  0.58 ++                                                                 ++</t>
  </si>
  <si>
    <t xml:space="preserve">  0.57 ++                                                 A               ++</t>
  </si>
  <si>
    <t xml:space="preserve">  0.56 ++                                                                 ++</t>
  </si>
  <si>
    <t xml:space="preserve">  0.54 ++-------+-------+--------+-------+--------+-------+--------+------+A</t>
  </si>
  <si>
    <t>Beta matrix:  [ 0.593812 -0.025666]</t>
  </si>
  <si>
    <t>S-squared = RSS/(N-rank(I-H)):  9.15497333338e-06</t>
  </si>
  <si>
    <t>Sqrt s-squared:  0.00302571864742</t>
  </si>
  <si>
    <t>Std errors in coefficients:  [ 0.00135314  0.00095682]</t>
  </si>
  <si>
    <t>DMEPS (meV/percent strain), error: -25.666, 0.957</t>
  </si>
  <si>
    <t>-2.000, 0.441</t>
  </si>
  <si>
    <t>-1.000, 0.419</t>
  </si>
  <si>
    <t>0.000, 0.389</t>
  </si>
  <si>
    <t>1.000, 0.351</t>
  </si>
  <si>
    <t>2.000, 0.322</t>
  </si>
  <si>
    <t>strainvec, barrvec:  [-2. -1.  0.  1.  2.] [ 0.44122  0.41866  0.38873  0.35055  0.32179]</t>
  </si>
  <si>
    <t xml:space="preserve">  0.46 ++-------+-------+--------+-------+--------+-------+--------+------++</t>
  </si>
  <si>
    <t xml:space="preserve">  0.44 A+                                                                 ++</t>
  </si>
  <si>
    <t xml:space="preserve">  0.42 ++               A                                                 ++</t>
  </si>
  <si>
    <t xml:space="preserve">  0.32 ++-------+-------+--------+-------+--------+-------+--------+------+A</t>
  </si>
  <si>
    <t>Beta matrix:  [ 0.38419  -0.030697]</t>
  </si>
  <si>
    <t>S-squared = RSS/(N-rank(I-H)):  2.11883033335e-05</t>
  </si>
  <si>
    <t>Sqrt s-squared:  0.00460307542123</t>
  </si>
  <si>
    <t>Std errors in coefficients:  [ 0.00205856  0.00145562]</t>
  </si>
  <si>
    <t>DMEPS (meV/percent strain), error: -30.697, 1.456</t>
  </si>
  <si>
    <t>-2.000,1.098,1.275,0.643</t>
  </si>
  <si>
    <t>-1.000,0.941,1.194,0.622</t>
  </si>
  <si>
    <t>0.000,0.874,1.104,0.596</t>
  </si>
  <si>
    <t>1.000,0.795,1.012,0.565</t>
  </si>
  <si>
    <t>2.000,0.703,0.918,0.543</t>
  </si>
  <si>
    <t>-2.000,0.871,1.113,0.441</t>
  </si>
  <si>
    <t>-1.000,0.766,1.020,0.419</t>
  </si>
  <si>
    <t>0.000,0.712,0.919,0.389</t>
  </si>
  <si>
    <t>1.000,0.646,0.821,0.351</t>
  </si>
  <si>
    <t>2.000,0.568,0.723,0.322</t>
  </si>
  <si>
    <t>m,-93.623,8.516,-72.744,4.322</t>
  </si>
  <si>
    <t>r,-89.721,1.484,-98.065,0.668</t>
  </si>
  <si>
    <t>s,-25.666,0.957,-30.697,1.456</t>
  </si>
  <si>
    <t>[tam@bardeen S7_doped_barriers]$ cat S7_doped_barriers_*output</t>
  </si>
  <si>
    <t>Using //home/tam/strain_emig_clean/S7_doped_barriers/doped_barriers/cross_body_diagonal/mdoped/cd_1010_OLaSrMn_20141026T083646</t>
  </si>
  <si>
    <t>einit: -319.085,efin: -318.976,emax: -318.461,efinmininit: 0.109,maxminmin: 0.624,barrfrominit: 0.624,barrfromfin: 0.515,pattern: x-/-x-/-x-\-x-\-x,energies,-319.085,-318.831,-318.461,-318.847,-318.976</t>
  </si>
  <si>
    <t>einit: -319.085,efin: -318.986,emax: -318.399,efinmininit: 0.099,maxminmin: 0.685,barrfrominit: 0.685,barrfromfin: 0.587,pattern: x-/-x-/-x-\-x-\-x,energies,-319.085,-318.826,-318.399,-318.790,-318.986</t>
  </si>
  <si>
    <t>Using //home/tam/strain_emig_clean/S7_doped_barriers/doped_barriers/cross_body_diagonal/mdoped/cd_990_OLaSrMn_20141026T083643</t>
  </si>
  <si>
    <t>einit: -319.003,efin: -318.897,emax: -318.167,efinmininit: 0.106,maxminmin: 0.837,barrfrominit: 0.837,barrfromfin: 0.731,pattern: x-/-x-/-x-\-x-\-x,energies,-319.003,-318.623,-318.167,-318.681,-318.897</t>
  </si>
  <si>
    <t>einit: -319.003,efin: -318.851,emax: -318.118,efinmininit: 0.152,maxminmin: 0.886,barrfrominit: 0.886,barrfromfin: 0.733,pattern: x-/-x-/-x-\-x-\-x,energies,-319.003,-318.638,-318.118,-318.602,-318.851</t>
  </si>
  <si>
    <t>Using //home/tam/strain_emig_clean/S7_doped_barriers/doped_barriers/cross_body_diagonal/mdoped/cd_1020_OLaSrMn_20141026T083648</t>
  </si>
  <si>
    <t>einit: -318.974,efin: -318.866,emax: -318.413,efinmininit: 0.108,maxminmin: 0.562,barrfrominit: 0.562,barrfromfin: 0.454,pattern: x-/-x-/-x-\-x-\-x,energies,-318.974,-318.720,-318.413,-318.741,-318.866</t>
  </si>
  <si>
    <t>einit: -318.974,efin: -318.867,emax: -318.347,efinmininit: 0.108,maxminmin: 0.627,barrfrominit: 0.627,barrfromfin: 0.519,pattern: x-/-x-/-x-\-x-\-x,energies,-318.974,-318.704,-318.347,-318.687,-318.867</t>
  </si>
  <si>
    <t>Using //home/tam/strain_emig_clean/S7_doped_barriers/doped_barriers/cross_body_diagonal/mdoped/cd_980_OLaSrMn_20141026T083641</t>
  </si>
  <si>
    <t>einit: -318.813,efin: -318.727,emax: -317.826,efinmininit: 0.085,maxminmin: 0.987,barrfrominit: 0.987,barrfromfin: 0.902,pattern: x-/-x-/-x-\-x-\-x,energies,-318.813,-318.564,-317.826,-318.577,-318.727</t>
  </si>
  <si>
    <t>einit: -318.813,efin: -318.664,emax: -317.948,efinmininit: 0.149,maxminmin: 0.865,barrfrominit: 0.865,barrfromfin: 0.716,pattern: x-/-x-/-x-\-x-\-x,energies,-318.813,-318.453,-317.948,-318.441,-318.664</t>
  </si>
  <si>
    <t>Using //home/tam/strain_emig_clean/S7_doped_barriers/doped_barriers/cross_body_diagonal/mdoped/cd_1000_OLaSrMn_20141026T083645</t>
  </si>
  <si>
    <t>einit: -319.110,efin: -319.003,emax: -318.383,efinmininit: 0.107,maxminmin: 0.728,barrfrominit: 0.728,barrfromfin: 0.620,pattern: x-/-x-/-x-/-x-\-x,energies,-319.110,-318.978,-318.599,-318.383,-319.003</t>
  </si>
  <si>
    <t>einit: -319.110,efin: -318.983,emax: -318.328,efinmininit: 0.128,maxminmin: 0.783,barrfrominit: 0.783,barrfromfin: 0.655,pattern: x-/-x-/-x-\-x-\-x,energies,-319.110,-318.802,-318.328,-318.775,-318.983</t>
  </si>
  <si>
    <t>Using //home/tam/strain_emig_clean/S7_doped_barriers/doped_barriers/cross_body_diagonal/rdoped/cd_1000_CrLaSrO_20141026T083456</t>
  </si>
  <si>
    <t>einit: -327.053,efin: -326.932,emax: -326.109,efinmininit: 0.122,maxminmin: 0.945,barrfrominit: 0.945,barrfromfin: 0.823,pattern: x-/-x-/-x-\-x-\-x,energies,-327.053,-326.528,-326.109,-326.673,-326.932</t>
  </si>
  <si>
    <t>einit: -327.053,efin: -326.889,emax: -326.007,efinmininit: 0.164,maxminmin: 1.046,barrfrominit: 1.046,barrfromfin: 0.882,pattern: x-/-x-/-x-\-x-\-x,energies,-327.053,-326.536,-326.007,-326.601,-326.889</t>
  </si>
  <si>
    <t>Using //home/tam/strain_emig_clean/S7_doped_barriers/doped_barriers/cross_body_diagonal/rdoped/cd_1010_CrLaSrO_20141026T083458</t>
  </si>
  <si>
    <t>einit: -327.048,efin: -326.923,emax: -326.199,efinmininit: 0.125,maxminmin: 0.848,barrfrominit: 0.848,barrfromfin: 0.724,pattern: x-/-x-/-x-\-x-\-x,energies,-327.048,-326.570,-326.199,-326.646,-326.923</t>
  </si>
  <si>
    <t>einit: -327.048,efin: -326.915,emax: -326.119,efinmininit: 0.132,maxminmin: 0.929,barrfrominit: 0.929,barrfromfin: 0.796,pattern: x-/-x-/-x-\-x-\-x,energies,-327.048,-326.571,-326.119,-326.617,-326.915</t>
  </si>
  <si>
    <t>Using //home/tam/strain_emig_clean/S7_doped_barriers/doped_barriers/cross_body_diagonal/rdoped/cd_1020_CrLaSrO_20141026T083500</t>
  </si>
  <si>
    <t>einit: -326.874,efin: -326.745,emax: -326.111,efinmininit: 0.129,maxminmin: 0.763,barrfrominit: 0.763,barrfromfin: 0.634,pattern: x-/-x-/-x-\-x-\-x,energies,-326.874,-326.432,-326.111,-326.515,-326.745</t>
  </si>
  <si>
    <t>einit: -326.874,efin: -326.760,emax: -326.047,efinmininit: 0.113,maxminmin: 0.827,barrfrominit: 0.827,barrfromfin: 0.714,pattern: x-/-x-/-x-\-x-\-x,energies,-326.874,-326.450,-326.047,-326.480,-326.760</t>
  </si>
  <si>
    <t>Using //home/tam/strain_emig_clean/S7_doped_barriers/doped_barriers/cross_body_diagonal/rdoped/cd_980_CrLaSrO_20141026T083452</t>
  </si>
  <si>
    <t>einit: -326.534,efin: -326.408,emax: -325.410,efinmininit: 0.127,maxminmin: 1.124,barrfrominit: 1.124,barrfromfin: 0.997,pattern: x-/-x-/-x-\-x-\-x,energies,-326.534,-325.954,-325.410,-326.205,-326.408</t>
  </si>
  <si>
    <t>einit: -326.534,efin: -326.252,emax: -325.267,efinmininit: 0.282,maxminmin: 1.267,barrfrominit: 1.267,barrfromfin: 0.985,pattern: x-/-x-/-x-\-x-\-x,energies,-326.534,-325.939,-325.267,-325.963,-326.252</t>
  </si>
  <si>
    <t>Using //home/tam/strain_emig_clean/S7_doped_barriers/doped_barriers/cross_body_diagonal/rdoped/cd_990_CrLaSrO_20141026T083454</t>
  </si>
  <si>
    <t>einit: -326.885,efin: -326.765,emax: -325.852,efinmininit: 0.120,maxminmin: 1.033,barrfrominit: 1.033,barrfromfin: 0.913,pattern: x-/-x-/-x-\-x-\-x,energies,-326.885,-326.328,-325.852,-326.501,-326.765</t>
  </si>
  <si>
    <t>einit: -326.885,efin: -326.673,emax: -325.722,efinmininit: 0.212,maxminmin: 1.163,barrfrominit: 1.163,barrfromfin: 0.951,pattern: x-/-x-/-x-\-x-\-x,energies,-326.885,-326.323,-325.722,-326.357,-326.673</t>
  </si>
  <si>
    <t>Using //home/tam/strain_emig_clean/S7_doped_barriers/doped_barriers/cross_body_diagonal/sdoped/cd_1000_OLaScSr_20141026T083706</t>
  </si>
  <si>
    <t>einit: -332.483,efin: -332.302,emax: -332.035,efinmininit: 0.181,maxminmin: 0.448,barrfrominit: 0.448,barrfromfin: 0.267,pattern: x-/-x-/-x-\-x-\-x,energies,-332.483,-332.204,-332.035,-332.175,-332.302</t>
  </si>
  <si>
    <t>einit: -332.483,efin: -332.144,emax: -331.913,efinmininit: 0.339,maxminmin: 0.570,barrfrominit: 0.570,barrfromfin: 0.231,pattern: x-/-x-/-x-\-x-\-x,energies,-332.483,-332.214,-331.913,-332.060,-332.144</t>
  </si>
  <si>
    <t>Using //home/tam/strain_emig_clean/S7_doped_barriers/doped_barriers/cross_body_diagonal/sdoped/cd_990_OLaScSr_20141026T083704</t>
  </si>
  <si>
    <t>einit: -332.382,efin: -332.202,emax: -331.907,efinmininit: 0.179,maxminmin: 0.474,barrfrominit: 0.474,barrfromfin: 0.295,pattern: x-/-x-/-x-\-x-\-x,energies,-332.382,-332.108,-331.907,-332.073,-332.202</t>
  </si>
  <si>
    <t>einit: -332.382,efin: -332.006,emax: -331.776,efinmininit: 0.375,maxminmin: 0.606,barrfrominit: 0.606,barrfromfin: 0.230,pattern: x-/-x-/-x-\-x-\-x,energies,-332.382,-332.104,-331.776,-331.938,-332.006</t>
  </si>
  <si>
    <t>Using //home/tam/strain_emig_clean/S7_doped_barriers/doped_barriers/cross_body_diagonal/sdoped/cd_980_OLaScSr_20141026T083702</t>
  </si>
  <si>
    <t>einit: -332.103,efin: -331.923,emax: -331.609,efinmininit: 0.180,maxminmin: 0.494,barrfrominit: 0.494,barrfromfin: 0.314,pattern: x-/-x-/-x-\-x-\-x,energies,-332.103,-331.823,-331.609,-331.797,-331.923</t>
  </si>
  <si>
    <t>einit: -332.103,efin: -331.689,emax: -331.482,efinmininit: 0.414,maxminmin: 0.621,barrfrominit: 0.621,barrfromfin: 0.207,pattern: x-/-x-/-x-\-x-\-x,energies,-332.103,-331.838,-331.482,-331.649,-331.689</t>
  </si>
  <si>
    <t>Using //home/tam/strain_emig_clean/S7_doped_barriers/doped_barriers/cross_body_diagonal/sdoped/cd_1020_OLaScSr_20141026T083709</t>
  </si>
  <si>
    <t>einit: -332.219,efin: -332.017,emax: -331.819,efinmininit: 0.203,maxminmin: 0.401,barrfrominit: 0.401,barrfromfin: 0.198,pattern: x-/-x-/-x-\-x-\-x,energies,-332.219,-331.982,-331.819,-331.902,-332.017</t>
  </si>
  <si>
    <t>einit: -332.219,efin: -331.908,emax: -331.730,efinmininit: 0.311,maxminmin: 0.489,barrfrominit: 0.489,barrfromfin: 0.178,pattern: x-/-x-/-x-\-x-\-x,energies,-332.219,-331.975,-331.730,-331.828,-331.908</t>
  </si>
  <si>
    <t>Using //home/tam/strain_emig_clean/S7_doped_barriers/doped_barriers/cross_body_diagonal/sdoped/cd_1010_OLaScSr_20141026T083708</t>
  </si>
  <si>
    <t>einit: -332.430,efin: -332.237,emax: -332.006,efinmininit: 0.192,maxminmin: 0.424,barrfrominit: 0.424,barrfromfin: 0.232,pattern: x-/-x-/-x-\-x-\-x,energies,-332.430,-332.175,-332.006,-332.115,-332.237</t>
  </si>
  <si>
    <t>einit: -332.430,efin: -332.108,emax: -331.897,efinmininit: 0.322,maxminmin: 0.533,barrfrominit: 0.533,barrfromfin: 0.211,pattern: x-/-x-/-x-\-x-\-x,energies,-332.430,-332.166,-331.897,-332.023,-332.108</t>
  </si>
  <si>
    <t>-2.000, 0.987</t>
  </si>
  <si>
    <t>-1.000, 0.837</t>
  </si>
  <si>
    <t>0.000, 0.728</t>
  </si>
  <si>
    <t>1.000, 0.624</t>
  </si>
  <si>
    <t>2.000, 0.562</t>
  </si>
  <si>
    <t>strainvec, barrvec:  [-2. -1.  0.  1.  2.] [ 0.98689  0.83664  0.72758  0.62393  0.56185]</t>
  </si>
  <si>
    <t xml:space="preserve">       A        +       +        +       +      m,ip Energy(Strain)+  A    +</t>
  </si>
  <si>
    <t xml:space="preserve">  0.85 ++               A                                                 ++</t>
  </si>
  <si>
    <t>Beta matrix:  [ 0.747378 -0.106279]</t>
  </si>
  <si>
    <t>S-squared = RSS/(N-rank(I-H)):  0.000811150889998</t>
  </si>
  <si>
    <t>Sqrt s-squared:  0.0284807108408</t>
  </si>
  <si>
    <t>Std errors in coefficients:  [ 0.01273696  0.00900639]</t>
  </si>
  <si>
    <t>DMEPS (meV/percent strain), error: -106.279, 9.006</t>
  </si>
  <si>
    <t>-2.000, 0.865</t>
  </si>
  <si>
    <t>-1.000, 0.886</t>
  </si>
  <si>
    <t>0.000, 0.783</t>
  </si>
  <si>
    <t>1.000, 0.685</t>
  </si>
  <si>
    <t>2.000, 0.627</t>
  </si>
  <si>
    <t>strainvec, barrvec:  [-2. -1.  0.  1.  2.] [ 0.86508  0.88565  0.78274  0.68522  0.62724]</t>
  </si>
  <si>
    <t xml:space="preserve">       +        +       A        +       +     m,oop Energy(Strain)+  A    +</t>
  </si>
  <si>
    <t>Beta matrix:  [ 0.769186 -0.067611]</t>
  </si>
  <si>
    <t>S-squared = RSS/(N-rank(I-H)):  0.00147657210333</t>
  </si>
  <si>
    <t>Sqrt s-squared:  0.0384261903307</t>
  </si>
  <si>
    <t>Std errors in coefficients:  [ 0.01718471  0.01215143]</t>
  </si>
  <si>
    <t>DMEPS (meV/percent strain), error: -67.611, 12.151</t>
  </si>
  <si>
    <t>-2.000, 1.124</t>
  </si>
  <si>
    <t>-1.000, 1.033</t>
  </si>
  <si>
    <t>0.000, 0.945</t>
  </si>
  <si>
    <t>1.000, 0.848</t>
  </si>
  <si>
    <t>2.000, 0.763</t>
  </si>
  <si>
    <t>strainvec, barrvec:  [-2. -1.  0.  1.  2.] [ 1.12427  1.03328  0.94452  0.84818  0.76252]</t>
  </si>
  <si>
    <t xml:space="preserve">  0.75 ++-------+-------+--------+-------+--------+-------+--------+------++</t>
  </si>
  <si>
    <t>Beta matrix:  [ 0.942554 -0.09086 ]</t>
  </si>
  <si>
    <t>S-squared = RSS/(N-rank(I-H)):  6.35797333331e-06</t>
  </si>
  <si>
    <t>Sqrt s-squared:  0.00252150219776</t>
  </si>
  <si>
    <t>Std errors in coefficients:  [ 0.00112765  0.00079737]</t>
  </si>
  <si>
    <t>DMEPS (meV/percent strain), error: -90.860, 0.797</t>
  </si>
  <si>
    <t>-2.000, 1.267</t>
  </si>
  <si>
    <t>-1.000, 1.163</t>
  </si>
  <si>
    <t>0.000, 1.046</t>
  </si>
  <si>
    <t>1.000, 0.929</t>
  </si>
  <si>
    <t>2.000, 0.827</t>
  </si>
  <si>
    <t>strainvec, barrvec:  [-2. -1.  0.  1.  2.] [ 1.26717  1.16304  1.04581  0.92855  0.82709]</t>
  </si>
  <si>
    <t xml:space="preserve">       A        +       +        +       +     r,oop Energy(Strain)+  A    +</t>
  </si>
  <si>
    <t xml:space="preserve">  1.05 ++                                A                                ++</t>
  </si>
  <si>
    <t xml:space="preserve">   0.8 ++-------+-------+--------+-------+--------+-------+--------+------++</t>
  </si>
  <si>
    <t>Beta matrix:  [ 1.046332 -0.111465]</t>
  </si>
  <si>
    <t>S-squared = RSS/(N-rank(I-H)):  2.85479433333e-05</t>
  </si>
  <si>
    <t>Sqrt s-squared:  0.00534302754376</t>
  </si>
  <si>
    <t>Std errors in coefficients:  [ 0.00238947  0.00168961]</t>
  </si>
  <si>
    <t>DMEPS (meV/percent strain), error: -111.465, 1.690</t>
  </si>
  <si>
    <t>-2.000, 0.494</t>
  </si>
  <si>
    <t>-1.000, 0.474</t>
  </si>
  <si>
    <t>0.000, 0.448</t>
  </si>
  <si>
    <t>1.000, 0.424</t>
  </si>
  <si>
    <t>2.000, 0.401</t>
  </si>
  <si>
    <t>strainvec, barrvec:  [-2. -1.  0.  1.  2.] [ 0.49387  0.47436  0.44751  0.42397  0.40085]</t>
  </si>
  <si>
    <t xml:space="preserve">  0.49 ++                                                                 ++</t>
  </si>
  <si>
    <t xml:space="preserve">  0.48 ++                                                                 ++</t>
  </si>
  <si>
    <t xml:space="preserve">  0.47 ++                                                                 ++</t>
  </si>
  <si>
    <t xml:space="preserve">  0.46 ++                                                                 ++</t>
  </si>
  <si>
    <t xml:space="preserve">  0.43 ++                                                                 ++</t>
  </si>
  <si>
    <t xml:space="preserve">  0.41 ++                                                                 ++</t>
  </si>
  <si>
    <t xml:space="preserve">   0.4 ++-------+-------+--------+-------+--------+-------+--------+------+A</t>
  </si>
  <si>
    <t>Beta matrix:  [ 0.448112 -0.023643]</t>
  </si>
  <si>
    <t>S-squared = RSS/(N-rank(I-H)):  3.24426333337e-06</t>
  </si>
  <si>
    <t>Sqrt s-squared:  0.00180118386995</t>
  </si>
  <si>
    <t>Std errors in coefficients:  [ 0.00080551  0.00056958]</t>
  </si>
  <si>
    <t>DMEPS (meV/percent strain), error: -23.643, 0.570</t>
  </si>
  <si>
    <t>-2.000, 0.621</t>
  </si>
  <si>
    <t>-1.000, 0.606</t>
  </si>
  <si>
    <t>0.000, 0.570</t>
  </si>
  <si>
    <t>1.000, 0.533</t>
  </si>
  <si>
    <t>2.000, 0.489</t>
  </si>
  <si>
    <t>strainvec, barrvec:  [-2. -1.  0.  1.  2.] [ 0.62129  0.60554  0.56976  0.53254  0.4894 ]</t>
  </si>
  <si>
    <t xml:space="preserve">  0.64 ++-------+-------+--------+-------+--------+-------+--------+------++</t>
  </si>
  <si>
    <t xml:space="preserve">  0.62 A+                                                                 ++</t>
  </si>
  <si>
    <t xml:space="preserve">  0.54 ++                                                                 ++</t>
  </si>
  <si>
    <t xml:space="preserve">  0.52 ++                                                                 ++</t>
  </si>
  <si>
    <t xml:space="preserve">   0.5 ++                                                                 ++</t>
  </si>
  <si>
    <t xml:space="preserve">  0.48 ++-------+-------+--------+-------+--------+-------+--------+------++</t>
  </si>
  <si>
    <t>Beta matrix:  [ 0.563706 -0.033678]</t>
  </si>
  <si>
    <t>S-squared = RSS/(N-rank(I-H)):  8.44252933335e-05</t>
  </si>
  <si>
    <t>Sqrt s-squared:  0.00918832374993</t>
  </si>
  <si>
    <t>Std errors in coefficients:  [ 0.00410914  0.0029056 ]</t>
  </si>
  <si>
    <t>DMEPS (meV/percent strain), error: -33.678, 2.906</t>
  </si>
  <si>
    <t>-2.000,0.987,1.124,0.494</t>
  </si>
  <si>
    <t>-1.000,0.837,1.033,0.474</t>
  </si>
  <si>
    <t>0.000,0.728,0.945,0.448</t>
  </si>
  <si>
    <t>1.000,0.624,0.848,0.424</t>
  </si>
  <si>
    <t>2.000,0.562,0.763,0.401</t>
  </si>
  <si>
    <t>-2.000,0.865,1.267,0.621</t>
  </si>
  <si>
    <t>-1.000,0.886,1.163,0.606</t>
  </si>
  <si>
    <t>0.000,0.783,1.046,0.570</t>
  </si>
  <si>
    <t>1.000,0.685,0.929,0.533</t>
  </si>
  <si>
    <t>2.000,0.627,0.827,0.489</t>
  </si>
  <si>
    <t>m,-106.279,9.006,-67.611,12.151</t>
  </si>
  <si>
    <t>r,-90.860,0.797,-111.465,1.690</t>
  </si>
  <si>
    <t>s,-23.643,0.570,-33.678,2.906</t>
  </si>
  <si>
    <t xml:space="preserve">[tam@bardeen S8_hop_directions]$ cat S8_center_b_key </t>
  </si>
  <si>
    <t>b09 o18,o19,o20,o17,o25,o30</t>
  </si>
  <si>
    <t>b10 o22,o28,o33,o20,o17,o21</t>
  </si>
  <si>
    <t>b11 o24,o36,o26,o23,o25,o19</t>
  </si>
  <si>
    <t>b12 o28,o26,o23,o22,o39,o27</t>
  </si>
  <si>
    <t>b13 o31,o30,o37,o32,o29,o18</t>
  </si>
  <si>
    <t>b14 o33,o34,o40,o21,o32,o29</t>
  </si>
  <si>
    <t>b15 o36,o37,o35,o31,o24,o38</t>
  </si>
  <si>
    <t>b16 o39,o27,o40,o38,o35,o34</t>
  </si>
  <si>
    <t xml:space="preserve">[tam@bardeen S8_hop_directions]$ cat S8_oxygen_key </t>
  </si>
  <si>
    <t>From POSCAR_am_bulk_static</t>
  </si>
  <si>
    <t>o17  0.2852859042363736  0.2098565700760431  0.0038199705738039 1</t>
  </si>
  <si>
    <t>o18  0.0007934972212078  0.2099095245540332  0.2193745891577643 2</t>
  </si>
  <si>
    <t>o19  0.2795152832883263  0.0002257217159534  0.3003196318607719 2</t>
  </si>
  <si>
    <t>o20  0.2143652139956688  0.2906051943241882  0.5056508446805080 3</t>
  </si>
  <si>
    <t>o21  0.9988711905165381  0.2908416961009512  0.7901572839795263 4</t>
  </si>
  <si>
    <t>o22  0.2039475584025643  0.0002351006603306  0.7250696084508650 4</t>
  </si>
  <si>
    <t>o23  0.2848468792412670  0.7906323704967202  0.0038230519756446 1</t>
  </si>
  <si>
    <t>o24  0.0006785723947036  0.7906220928612351  0.2196833360995226 2</t>
  </si>
  <si>
    <t>o25  0.2201312363356426  0.5002369849039412  0.2091596396967208 2</t>
  </si>
  <si>
    <t>o26  0.2147967752508888  0.7098206759037865  0.5056473121113645 3</t>
  </si>
  <si>
    <t>o27  0.9988530031361568  0.7096338142073455  0.7897126909977878 4</t>
  </si>
  <si>
    <t>o28  0.2956860223267712  0.5002345269052214  0.7843957261909587 4</t>
  </si>
  <si>
    <t>o29  0.7144261140318142  0.2905461791238240  0.0057129510105395 1</t>
  </si>
  <si>
    <t>o30  0.4988535011282006  0.2905504396289084  0.2901090553817689 2</t>
  </si>
  <si>
    <t>o31  0.7042901457142021  0.0001876943936755  0.2250939328827545 2</t>
  </si>
  <si>
    <t>o32  0.7852123985240713  0.2099265073409778  0.5037734034721557 3</t>
  </si>
  <si>
    <t>o33  0.5007663850102804  0.2096165127812937  0.7193198724631037 4</t>
  </si>
  <si>
    <t>o34  0.7796089631494703  0.0001482088275915  0.8002498664994121 4</t>
  </si>
  <si>
    <t>o35  0.7147663768548221  0.7098789428376289  0.0056316127172977 1</t>
  </si>
  <si>
    <t>o36  0.4989653286341626  0.7098463364635476  0.2897785966881041 2</t>
  </si>
  <si>
    <t>o37  0.7953403961067014  0.5002765135084022  0.2843839669826108 2</t>
  </si>
  <si>
    <t>o38  0.7848672465347086  0.7905884266253428  0.5038428448526425 3</t>
  </si>
  <si>
    <t>o39  0.5007797203507376  0.7908418305234817  0.7197589732987717 4</t>
  </si>
  <si>
    <t>o40  0.7200394789017606  0.5003188618479836  0.7092216113183203 4</t>
  </si>
  <si>
    <t>B-site: CrLaO</t>
  </si>
  <si>
    <t>Center B: b09</t>
  </si>
  <si>
    <t>Hop direction: ip</t>
  </si>
  <si>
    <t>Barriers vs. strain for CrLaO,b09,ip</t>
  </si>
  <si>
    <t>% strain,o18-o19,o18-o25,o30-o19,o30-o25</t>
  </si>
  <si>
    <t>-2,1.196,1.246,1.245,1.198</t>
  </si>
  <si>
    <t>-1,1.116,1.179,1.180,1.116</t>
  </si>
  <si>
    <t>0,1.020,1.091,1.091,1.020</t>
  </si>
  <si>
    <t>1,0.914,0.991,0.990,0.913</t>
  </si>
  <si>
    <t>2,0.801,0.881,1.446,0.802</t>
  </si>
  <si>
    <t>Hop direction: oop</t>
  </si>
  <si>
    <t>Barriers vs. strain for CrLaO,b09,oop</t>
  </si>
  <si>
    <t>% strain,o18-o17,o18-o20,o19-o17,o19-o20,o25-o17,o25-o20,o30-o17,o30-o20</t>
  </si>
  <si>
    <t>-2,1.204,1.200,1.262,1.103,1.107,1.263,1.199,1.203</t>
  </si>
  <si>
    <t>-1,1.075,1.075,1.150,0.991,0.991,1.149,1.075,1.076</t>
  </si>
  <si>
    <t>0,0.955,0.951,1.031,0.884,0.883,1.031,0.953,0.955</t>
  </si>
  <si>
    <t>1,0.847,0.843,0.917,0.787,0.788,0.917,0.840,0.846</t>
  </si>
  <si>
    <t>2,0.746,0.743,0.813,0.698,0.699,0.816,0.743,0.746</t>
  </si>
  <si>
    <t>Center B: b10</t>
  </si>
  <si>
    <t>Barriers vs. strain for CrLaO,b10,ip</t>
  </si>
  <si>
    <t>% strain,o21-o22,o21-o28,o33-o22,o33-o28</t>
  </si>
  <si>
    <t>-2,1.070,1.216,1.212,1.072</t>
  </si>
  <si>
    <t>-1,0.984,1.135,1.131,0.992</t>
  </si>
  <si>
    <t>0,0.902,1.047,1.048,0.903</t>
  </si>
  <si>
    <t>1,0.819,0.962,0.965,0.816</t>
  </si>
  <si>
    <t>2,0.728,0.879,0.880,0.728</t>
  </si>
  <si>
    <t>Barriers vs. strain for CrLaO,b10,oop</t>
  </si>
  <si>
    <t>% strain,o21-o17,o21-o20,o22-o17,o22-o20,o28-o17,o28-o20,o33-o17,o33-o20</t>
  </si>
  <si>
    <t>-2,1.165,1.205,1.256,1.274,1.271,1.255,1.204,1.163</t>
  </si>
  <si>
    <t>-1,1.057,1.084,1.132,1.171,1.171,1.133,1.081,1.053</t>
  </si>
  <si>
    <t>0,0.951,0.956,1.002,1.068,1.068,1.002,0.958,0.950</t>
  </si>
  <si>
    <t>1,0.852,0.836,0.880,0.977,0.977,0.878,0.836,0.852</t>
  </si>
  <si>
    <t>2,0.759,0.723,0.771,0.893,0.893,0.774,0.723,0.759</t>
  </si>
  <si>
    <t>Center B: b11</t>
  </si>
  <si>
    <t>Barriers vs. strain for CrLaO,b11,ip</t>
  </si>
  <si>
    <t>% strain,o24-o19,o24-o25,o36-o19,o36-o25</t>
  </si>
  <si>
    <t>-2,1.195,1.248,1.253,1.196</t>
  </si>
  <si>
    <t>-1,1.115,1.182,1.179,1.114</t>
  </si>
  <si>
    <t>1,0.914,0.991,0.991,0.913</t>
  </si>
  <si>
    <t>2,0.801,0.881,0.883,0.802</t>
  </si>
  <si>
    <t>Barriers vs. strain for CrLaO,b11,oop</t>
  </si>
  <si>
    <t>% strain,o19-o23,o19-o26,o24-o23,o24-o26,o25-o23,o25-o26,o36-o23,o36-o26</t>
  </si>
  <si>
    <t>-2,1.263,1.108,1.204,1.201,1.102,1.263,1.202,1.205</t>
  </si>
  <si>
    <t>-1,1.151,0.991,1.075,1.074,0.989,1.150,1.072,1.073</t>
  </si>
  <si>
    <t>0,1.031,0.888,0.955,0.951,0.884,1.031,0.952,0.954</t>
  </si>
  <si>
    <t>1,0.917,0.786,0.847,0.841,0.787,0.916,0.840,0.846</t>
  </si>
  <si>
    <t>2,0.811,0.697,0.746,0.743,0.698,0.812,0.743,0.746</t>
  </si>
  <si>
    <t>Center B: b12</t>
  </si>
  <si>
    <t>Barriers vs. strain for CrLaO,b12,ip</t>
  </si>
  <si>
    <t>% strain,o27-o22,o27-o28,o39-o22,o39-o28</t>
  </si>
  <si>
    <t>-2,1.069,1.213,1.213,1.070</t>
  </si>
  <si>
    <t>-1,0.992,1.132,1.135,0.988</t>
  </si>
  <si>
    <t>0,0.904,1.048,1.049,0.903</t>
  </si>
  <si>
    <t>1,0.816,0.965,0.965,0.818</t>
  </si>
  <si>
    <t>2,0.729,0.880,0.882,0.727</t>
  </si>
  <si>
    <t>Barriers vs. strain for CrLaO,b12,oop</t>
  </si>
  <si>
    <t>% strain,o22-o23,o22-o26,o27-o23,o27-o26,o28-o23,o28-o26,o39-o23,o39-o26</t>
  </si>
  <si>
    <t>-2,1.256,1.273,1.164,1.204,1.272,1.254,1.202,1.162</t>
  </si>
  <si>
    <t>-1,1.132,1.172,1.055,1.082,1.171,1.132,1.083,1.057</t>
  </si>
  <si>
    <t>0,1.001,1.068,0.951,0.955,1.068,1.002,0.957,0.951</t>
  </si>
  <si>
    <t>1,0.880,0.977,0.850,0.835,0.977,0.879,0.836,0.852</t>
  </si>
  <si>
    <t>2,0.771,0.892,0.760,0.723,0.893,0.773,0.722,0.758</t>
  </si>
  <si>
    <t>Center B: b13</t>
  </si>
  <si>
    <t>Barriers vs. strain for CrLaO,b13,ip</t>
  </si>
  <si>
    <t>% strain,o18-o31,o18-o37,o30-o31,o30-o37</t>
  </si>
  <si>
    <t>-2,1.211,1.070,1.063,1.212</t>
  </si>
  <si>
    <t>-1,1.133,0.986,0.990,1.134</t>
  </si>
  <si>
    <t>0,1.048,0.906,0.907,1.048</t>
  </si>
  <si>
    <t>1,0.964,0.819,0.818,0.963</t>
  </si>
  <si>
    <t>2,0.879,0.729,0.728,0.880</t>
  </si>
  <si>
    <t>Barriers vs. strain for CrLaO,b13,oop</t>
  </si>
  <si>
    <t>% strain,o18-o29,o18-o32,o30-o29,o30-o32,o31-o29,o31-o32,o37-o29,o37-o32</t>
  </si>
  <si>
    <t>-2,1.163,1.203,1.202,1.163,1.273,1.256,1.257,1.274</t>
  </si>
  <si>
    <t>-1,1.055,1.084,1.084,1.057,1.171,1.133,1.133,1.171</t>
  </si>
  <si>
    <t>0,0.951,0.957,0.957,0.952,1.067,1.001,1.001,1.067</t>
  </si>
  <si>
    <t>1,0.851,0.835,0.835,0.850,0.976,0.879,0.879,0.976</t>
  </si>
  <si>
    <t>2,0.758,0.723,0.723,0.759,0.894,0.774,0.772,0.894</t>
  </si>
  <si>
    <t>Center B: b14</t>
  </si>
  <si>
    <t>Barriers vs. strain for CrLaO,b14,ip</t>
  </si>
  <si>
    <t>% strain,o21-o34,o21-o40,o33-o34,o33-o40</t>
  </si>
  <si>
    <t>-2,1.250,1.197,1.197,1.249</t>
  </si>
  <si>
    <t>-1,1.180,1.117,1.113,1.176</t>
  </si>
  <si>
    <t>0,1.090,1.020,1.021,1.091</t>
  </si>
  <si>
    <t>1,0.992,0.916,0.915,0.991</t>
  </si>
  <si>
    <t>2,0.882,0.801,0.801,0.881</t>
  </si>
  <si>
    <t>Barriers vs. strain for CrLaO,b14,oop</t>
  </si>
  <si>
    <t>% strain,o21-o29,o21-o32,o33-o29,o33-o32,o34-o29,o34-o32,o40-o29,o40-o32</t>
  </si>
  <si>
    <t>-2,1.206,1.203,1.201,1.205,1.102,1.264,1.263,1.109</t>
  </si>
  <si>
    <t>-1,1.076,1.075,1.073,1.073,0.995,1.149,1.147,0.990</t>
  </si>
  <si>
    <t>0,0.954,0.951,0.952,0.955,0.879,1.030,1.030,0.888</t>
  </si>
  <si>
    <t>1,0.848,0.842,0.842,0.848,0.788,0.915,0.919,0.783</t>
  </si>
  <si>
    <t>2,0.746,0.742,0.741,0.747,0.699,0.810,0.811,0.691</t>
  </si>
  <si>
    <t>Center B: b15</t>
  </si>
  <si>
    <t>Barriers vs. strain for CrLaO,b15,ip</t>
  </si>
  <si>
    <t>% strain,o24-o31,o24-o37,o36-o31,o36-o37</t>
  </si>
  <si>
    <t>-2,1.212,1.071,1.072,1.214</t>
  </si>
  <si>
    <t>-1,1.132,0.992,0.984,1.132</t>
  </si>
  <si>
    <t>0,1.049,0.902,0.904,1.048</t>
  </si>
  <si>
    <t>1,0.965,0.815,0.820,0.961</t>
  </si>
  <si>
    <t>2,0.881,0.728,0.729,0.882</t>
  </si>
  <si>
    <t>Barriers vs. strain for CrLaO,b15,oop</t>
  </si>
  <si>
    <t>% strain,o24-o35,o24-o38,o31-o35,o31-o38,o36-o35,o36-o38,o37-o35,o37-o38</t>
  </si>
  <si>
    <t>-2,1.163,1.203,1.273,1.256,1.205,1.165,1.256,1.273</t>
  </si>
  <si>
    <t>-1,1.055,1.083,1.171,1.132,1.081,1.055,1.132,1.171</t>
  </si>
  <si>
    <t>0,0.952,0.957,1.067,1.001,0.956,0.950,1.000,1.067</t>
  </si>
  <si>
    <t>1,0.852,0.835,0.977,0.880,0.835,0.851,0.879,0.977</t>
  </si>
  <si>
    <t>2,0.759,0.723,0.894,0.773,0.723,0.759,0.775,0.894</t>
  </si>
  <si>
    <t>Center B: b16</t>
  </si>
  <si>
    <t>Barriers vs. strain for CrLaO,b16,ip</t>
  </si>
  <si>
    <t>% strain,o27-o34,o27-o40,o39-o34,o39-o40</t>
  </si>
  <si>
    <t>-2,1.247,1.196,1.197,1.245</t>
  </si>
  <si>
    <t>-1,1.178,1.116,1.117,1.179</t>
  </si>
  <si>
    <t>0,1.090,1.018,1.020,1.091</t>
  </si>
  <si>
    <t>1,0.991,0.914,0.915,0.992</t>
  </si>
  <si>
    <t>2,0.883,0.801,0.801,0.880</t>
  </si>
  <si>
    <t>Barriers vs. strain for CrLaO,b16,oop</t>
  </si>
  <si>
    <t>% strain,o27-o35,o27-o38,o34-o35,o34-o38,o39-o35,o39-o38,o40-o35,o40-o38</t>
  </si>
  <si>
    <t>-2,1.205,1.202,1.104,1.264,1.199,1.203,1.263,1.105</t>
  </si>
  <si>
    <t>-1,1.074,1.076,0.991,1.150,1.075,1.075,1.148,0.989</t>
  </si>
  <si>
    <t>0,0.954,0.951,0.884,1.030,0.955,0.955,1.031,0.887</t>
  </si>
  <si>
    <t>1,0.846,0.844,0.785,0.916,0.841,0.847,0.917,0.787</t>
  </si>
  <si>
    <t>2,0.746,0.743,0.692,0.815,0.741,0.746,0.811,0.696</t>
  </si>
  <si>
    <t>B-site: OLaMn</t>
  </si>
  <si>
    <t>Barriers vs. strain for OLaMn,b09,ip</t>
  </si>
  <si>
    <t>-2,0.908,1.040,1.046,0.911</t>
  </si>
  <si>
    <t>-1,0.858,0.977,0.977,0.859</t>
  </si>
  <si>
    <t>0,0.785,0.897,0.897,0.785</t>
  </si>
  <si>
    <t>1,0.695,0.807,0.806,0.695</t>
  </si>
  <si>
    <t>2,0.589,0.703,0.705,0.590</t>
  </si>
  <si>
    <t>Barriers vs. strain for OLaMn,b09,oop</t>
  </si>
  <si>
    <t>-2,0.803,0.874,0.953,0.765,0.765,0.954,0.874,0.804</t>
  </si>
  <si>
    <t>-1,0.750,0.814,0.902,0.721,0.721,0.903,0.812,0.752</t>
  </si>
  <si>
    <t>0,0.710,0.765,0.863,0.688,0.687,0.862,0.764,0.708</t>
  </si>
  <si>
    <t>1,0.665,0.717,0.812,0.653,0.653,0.812,0.716,0.665</t>
  </si>
  <si>
    <t>2,0.612,0.662,0.741,0.610,0.612,0.743,0.663,0.613</t>
  </si>
  <si>
    <t>Barriers vs. strain for OLaMn,b10,ip</t>
  </si>
  <si>
    <t>-2,0.798,0.973,0.973,0.798</t>
  </si>
  <si>
    <t>-1,0.753,0.924,0.925,0.754</t>
  </si>
  <si>
    <t>0,0.696,0.867,0.867,0.695</t>
  </si>
  <si>
    <t>1,0.625,0.804,0.805,0.625</t>
  </si>
  <si>
    <t>2,0.542,0.735,0.735,0.541</t>
  </si>
  <si>
    <t>Barriers vs. strain for OLaMn,b10,oop</t>
  </si>
  <si>
    <t>-2,0.841,0.853,0.918,0.944,0.945,0.919,0.854,0.844</t>
  </si>
  <si>
    <t>-1,0.805,0.781,0.839,0.906,0.909,0.840,0.781,0.801</t>
  </si>
  <si>
    <t>0,0.762,0.712,0.779,0.885,0.885,0.778,0.714,0.764</t>
  </si>
  <si>
    <t>1,0.727,0.633,0.716,0.861,0.861,0.715,0.636,0.728</t>
  </si>
  <si>
    <t>2,0.683,0.541,0.641,0.828,0.831,0.641,0.540,0.684</t>
  </si>
  <si>
    <t>Barriers vs. strain for OLaMn,b11,ip</t>
  </si>
  <si>
    <t>-2,0.906,1.037,1.035,0.916</t>
  </si>
  <si>
    <t>-1,0.856,0.976,0.976,0.856</t>
  </si>
  <si>
    <t>0,0.784,0.899,0.898,0.784</t>
  </si>
  <si>
    <t>1,0.694,0.805,0.807,0.696</t>
  </si>
  <si>
    <t>2,0.591,0.705,0.705,0.592</t>
  </si>
  <si>
    <t>Barriers vs. strain for OLaMn,b11,oop</t>
  </si>
  <si>
    <t>-2,0.953,0.763,0.803,0.874,0.764,0.954,0.875,0.803</t>
  </si>
  <si>
    <t>-1,0.902,0.720,0.750,0.811,0.720,0.902,0.812,0.749</t>
  </si>
  <si>
    <t>0,0.863,0.689,0.709,0.764,0.686,0.862,0.764,0.709</t>
  </si>
  <si>
    <t>1,0.812,0.653,0.663,0.715,0.653,0.812,0.717,0.665</t>
  </si>
  <si>
    <t>2,0.742,0.610,0.613,0.663,0.610,0.742,0.664,0.614</t>
  </si>
  <si>
    <t>Barriers vs. strain for OLaMn,b12,ip</t>
  </si>
  <si>
    <t>-2,0.797,0.975,0.975,0.797</t>
  </si>
  <si>
    <t>-1,0.752,0.926,0.927,0.751</t>
  </si>
  <si>
    <t>0,0.696,0.868,0.868,0.695</t>
  </si>
  <si>
    <t>1,0.624,0.805,0.806,0.624</t>
  </si>
  <si>
    <t>2,0.538,0.735,0.736,0.540</t>
  </si>
  <si>
    <t>Barriers vs. strain for OLaMn,b12,oop</t>
  </si>
  <si>
    <t>-2,0.920,0.944,0.844,0.854,0.945,0.920,0.854,0.844</t>
  </si>
  <si>
    <t>-1,0.840,0.905,0.799,0.781,0.907,0.842,0.782,0.800</t>
  </si>
  <si>
    <t>0,0.777,0.885,0.763,0.713,0.884,0.778,0.714,0.762</t>
  </si>
  <si>
    <t>1,0.716,0.861,0.726,0.633,0.861,0.716,0.638,0.726</t>
  </si>
  <si>
    <t>2,0.641,0.828,0.683,0.541,0.831,0.642,0.539,0.683</t>
  </si>
  <si>
    <t>Barriers vs. strain for OLaMn,b13,ip</t>
  </si>
  <si>
    <t>-2,0.974,0.798,0.798,0.974</t>
  </si>
  <si>
    <t>-1,0.925,0.753,0.754,0.926</t>
  </si>
  <si>
    <t>0,0.868,0.696,0.695,0.866</t>
  </si>
  <si>
    <t>1,0.804,0.624,0.624,0.804</t>
  </si>
  <si>
    <t>2,0.734,0.539,0.542,0.735</t>
  </si>
  <si>
    <t>Barriers vs. strain for OLaMn,b13,oop</t>
  </si>
  <si>
    <t>-2,0.842,0.854,0.854,0.844,0.944,0.918,0.918,0.945</t>
  </si>
  <si>
    <t>-1,0.800,0.782,0.781,0.801,0.908,0.840,0.839,0.906</t>
  </si>
  <si>
    <t>0,0.763,0.712,0.712,0.762,0.885,0.779,0.778,0.885</t>
  </si>
  <si>
    <t>1,0.727,0.635,0.635,0.727,0.862,0.716,0.716,0.861</t>
  </si>
  <si>
    <t>2,0.683,0.539,0.541,0.683,0.828,0.644,0.641,0.830</t>
  </si>
  <si>
    <t>Barriers vs. strain for OLaMn,b14,ip</t>
  </si>
  <si>
    <t>-2,1.039,0.909,0.910,1.049</t>
  </si>
  <si>
    <t>-1,0.979,0.858,0.859,0.978</t>
  </si>
  <si>
    <t>0,0.897,0.784,0.784,0.899</t>
  </si>
  <si>
    <t>1,0.807,0.696,0.696,0.807</t>
  </si>
  <si>
    <t>2,0.704,0.591,0.590,0.705</t>
  </si>
  <si>
    <t>Barriers vs. strain for OLaMn,b14,oop</t>
  </si>
  <si>
    <t>-2,0.804,0.875,0.874,0.802,0.764,0.953,0.954,0.763</t>
  </si>
  <si>
    <t>-1,0.752,0.810,0.812,0.752,0.720,0.901,0.903,0.721</t>
  </si>
  <si>
    <t>0,0.709,0.763,0.764,0.709,0.687,0.863,0.863,0.687</t>
  </si>
  <si>
    <t>1,0.665,0.717,0.718,0.667,0.652,0.811,0.811,0.653</t>
  </si>
  <si>
    <t>2,0.614,0.664,0.664,0.614,0.611,0.743,0.742,0.611</t>
  </si>
  <si>
    <t>Barriers vs. strain for OLaMn,b15,ip</t>
  </si>
  <si>
    <t>-2,0.976,0.797,0.797,0.975</t>
  </si>
  <si>
    <t>-1,0.926,0.751,0.752,0.926</t>
  </si>
  <si>
    <t>0,0.868,0.695,0.695,0.868</t>
  </si>
  <si>
    <t>1,0.803,0.621,0.624,0.806</t>
  </si>
  <si>
    <t>2,0.735,0.539,0.539,0.736</t>
  </si>
  <si>
    <t>Barriers vs. strain for OLaMn,b15,oop</t>
  </si>
  <si>
    <t>-2,0.843,0.854,0.944,0.920,0.854,0.843,0.919,0.945</t>
  </si>
  <si>
    <t>-1,0.800,0.781,0.908,0.841,0.780,0.799,0.841,0.910</t>
  </si>
  <si>
    <t>0,0.763,0.713,0.885,0.780,0.713,0.764,0.779,0.885</t>
  </si>
  <si>
    <t>1,0.723,0.633,0.861,0.716,0.633,0.727,0.716,0.861</t>
  </si>
  <si>
    <t>2,0.682,0.538,0.828,0.643,0.540,0.684,0.641,0.831</t>
  </si>
  <si>
    <t>Barriers vs. strain for OLaMn,b16,ip</t>
  </si>
  <si>
    <t>-2,1.045,0.909,0.909,1.046</t>
  </si>
  <si>
    <t>-1,0.977,0.857,0.857,0.976</t>
  </si>
  <si>
    <t>0,0.898,0.784,0.785,0.898</t>
  </si>
  <si>
    <t>1,0.809,0.696,0.697,0.808</t>
  </si>
  <si>
    <t>2,0.705,0.590,0.591,0.706</t>
  </si>
  <si>
    <t>Barriers vs. strain for OLaMn,b16,oop</t>
  </si>
  <si>
    <t>-2,0.805,0.874,0.761,0.953,0.874,0.803,0.954,0.762</t>
  </si>
  <si>
    <t>-1,0.753,0.811,0.720,0.902,0.814,0.752,0.902,0.720</t>
  </si>
  <si>
    <t>0,0.710,0.764,0.687,0.862,0.766,0.709,0.863,0.687</t>
  </si>
  <si>
    <t>1,0.667,0.717,0.652,0.810,0.718,0.667,0.811,0.651</t>
  </si>
  <si>
    <t>2,0.613,0.663,0.610,0.742,0.663,0.614,0.742,0.610</t>
  </si>
  <si>
    <t>strainvec, barrvec:  [-2. -1.  0.  1.  2.] [ 1.19581  1.116    1.0202   0.91429  0.80084]</t>
  </si>
  <si>
    <t xml:space="preserve">   1.2 A+-------+-------+--------+-------+--------+-------+--------+------++</t>
  </si>
  <si>
    <t xml:space="preserve">       +        +       +       CrLaO,b09,ip,o18-o19 Energy(Strain)+  A    +</t>
  </si>
  <si>
    <t>Beta matrix:  [ 1.009428 -0.099165]</t>
  </si>
  <si>
    <t>S-squared = RSS/(N-rank(I-H)):  0.000145032543333</t>
  </si>
  <si>
    <t>Sqrt s-squared:  0.0120429457914</t>
  </si>
  <si>
    <t>Std errors in coefficients:  [ 0.00538577  0.00380831]</t>
  </si>
  <si>
    <t>DMEPS (meV/percent strain), error: -99.165, 3.808</t>
  </si>
  <si>
    <t>strainvec, barrvec:  [-2. -1.  0.  1.  2.] [ 1.24582  1.17938  1.09051  0.9908   0.8808 ]</t>
  </si>
  <si>
    <t xml:space="preserve">  1.25 A+-------+-------+--------+-------+--------+-------+--------+------++</t>
  </si>
  <si>
    <t xml:space="preserve">       +        +       +       CrLaO,b09,ip,o18-o25 Energy(Strain)+  A    +</t>
  </si>
  <si>
    <t xml:space="preserve">  0.85 ++-------+-------+--------+-------+--------+-------+--------+------++</t>
  </si>
  <si>
    <t>Beta matrix:  [ 1.077462 -0.091862]</t>
  </si>
  <si>
    <t>S-squared = RSS/(N-rank(I-H)):  0.00023397308</t>
  </si>
  <si>
    <t>Sqrt s-squared:  0.0152961786078</t>
  </si>
  <si>
    <t>Std errors in coefficients:  [ 0.00684066  0.00483708]</t>
  </si>
  <si>
    <t>DMEPS (meV/percent strain), error: -91.862, 4.837</t>
  </si>
  <si>
    <t>strainvec, barrvec:  [-2. -1.  0.  1.  2.] [ 1.24536  1.1803   1.09109  0.98993  1.4465 ]</t>
  </si>
  <si>
    <t xml:space="preserve">  1.45 ++-------+-------+--------+-------+--------+-------+--------+------+A</t>
  </si>
  <si>
    <t xml:space="preserve">       +        +       +       CrLaO,b09,ip,o30-o19 Energy(Strain)+  A    +</t>
  </si>
  <si>
    <t xml:space="preserve">   1.3 ++                                                                 ++</t>
  </si>
  <si>
    <t xml:space="preserve">  1.25 A+                                                                 ++</t>
  </si>
  <si>
    <t xml:space="preserve">     1 ++                                                 A               ++</t>
  </si>
  <si>
    <t>Beta matrix:  [ 1.190636  0.021191]</t>
  </si>
  <si>
    <t>S-squared = RSS/(N-rank(I-H)):  0.0380898851033</t>
  </si>
  <si>
    <t>Sqrt s-squared:  0.195166301147</t>
  </si>
  <si>
    <t>Std errors in coefficients:  [ 0.08728102  0.061717  ]</t>
  </si>
  <si>
    <t>DMEPS (meV/percent strain), error: 21.191, 61.717</t>
  </si>
  <si>
    <t>strainvec, barrvec:  [-2. -1.  0.  1.  2.] [ 1.1977   1.11596  1.01995  0.91339  0.80217]</t>
  </si>
  <si>
    <t xml:space="preserve">       +        +       +       CrLaO,b09,ip,o30-o25 Energy(Strain)+  A    +</t>
  </si>
  <si>
    <t>Beta matrix:  [ 1.009834 -0.099363]</t>
  </si>
  <si>
    <t>S-squared = RSS/(N-rank(I-H)):  0.000118139876667</t>
  </si>
  <si>
    <t>Sqrt s-squared:  0.0108692169298</t>
  </si>
  <si>
    <t>Std errors in coefficients:  [ 0.00486086  0.00343715]</t>
  </si>
  <si>
    <t>DMEPS (meV/percent strain), error: -99.363, 3.437</t>
  </si>
  <si>
    <t>strainvec, barrvec:  [-2. -1.  0.  1.  2.] [ 1.20372  1.07543  0.95498  0.84658  0.74607]</t>
  </si>
  <si>
    <t xml:space="preserve">       +        +       +      CrLaO,b09,oop,o18-o17 Energy(Strain)+  A    +</t>
  </si>
  <si>
    <t xml:space="preserve">  0.75 ++                                                                 +A</t>
  </si>
  <si>
    <t>Beta matrix:  [ 0.965356 -0.114415]</t>
  </si>
  <si>
    <t>S-squared = RSS/(N-rank(I-H)):  0.00010916969</t>
  </si>
  <si>
    <t>Sqrt s-squared:  0.0104484300256</t>
  </si>
  <si>
    <t>Std errors in coefficients:  [ 0.00467268  0.00330408]</t>
  </si>
  <si>
    <t>DMEPS (meV/percent strain), error: -114.415, 3.304</t>
  </si>
  <si>
    <t>strainvec, barrvec:  [-2. -1.  0.  1.  2.] [ 1.19954  1.07475  0.95131  0.84274  0.74336]</t>
  </si>
  <si>
    <t xml:space="preserve">       +        +       +      CrLaO,b09,oop,o18-o20 Energy(Strain)+  A    +</t>
  </si>
  <si>
    <t>Beta matrix:  [ 0.96234  -0.114437]</t>
  </si>
  <si>
    <t>S-squared = RSS/(N-rank(I-H)):  0.00010654657</t>
  </si>
  <si>
    <t>Sqrt s-squared:  0.0103221397975</t>
  </si>
  <si>
    <t>Std errors in coefficients:  [ 0.0046162   0.00326415]</t>
  </si>
  <si>
    <t>DMEPS (meV/percent strain), error: -114.437, 3.264</t>
  </si>
  <si>
    <t>strainvec, barrvec:  [-2. -1.  0.  1.  2.] [ 1.26206  1.15013  1.0305   0.91713  0.81327]</t>
  </si>
  <si>
    <t xml:space="preserve">       +        +       +      CrLaO,b09,oop,o19-o17 Energy(Strain)+  A    +</t>
  </si>
  <si>
    <t xml:space="preserve">  1.15 ++               A                                                 ++</t>
  </si>
  <si>
    <t>Beta matrix:  [ 1.034618 -0.113058]</t>
  </si>
  <si>
    <t>S-squared = RSS/(N-rank(I-H)):  2.236568e-05</t>
  </si>
  <si>
    <t>Sqrt s-squared:  0.00472923672488</t>
  </si>
  <si>
    <t>Std errors in coefficients:  [ 0.00211498  0.00149552]</t>
  </si>
  <si>
    <t>DMEPS (meV/percent strain), error: -113.058, 1.496</t>
  </si>
  <si>
    <t>strainvec, barrvec:  [-2. -1.  0.  1.  2.] [ 1.10283  0.99091  0.88364  0.78688  0.69754]</t>
  </si>
  <si>
    <t xml:space="preserve">       +        +       +      CrLaO,b09,oop,o19-o20 Energy(Strain)+  A    +</t>
  </si>
  <si>
    <t xml:space="preserve">     1 ++               A                                                 ++</t>
  </si>
  <si>
    <t xml:space="preserve">   0.7 ++                                                                 +A</t>
  </si>
  <si>
    <t>Beta matrix:  [ 0.89236  -0.101461]</t>
  </si>
  <si>
    <t>S-squared = RSS/(N-rank(I-H)):  7.44264633335e-05</t>
  </si>
  <si>
    <t>Sqrt s-squared:  0.00862707733439</t>
  </si>
  <si>
    <t>Std errors in coefficients:  [ 0.00385815  0.00272812]</t>
  </si>
  <si>
    <t>DMEPS (meV/percent strain), error: -101.461, 2.728</t>
  </si>
  <si>
    <t>strainvec, barrvec:  [-2. -1.  0.  1.  2.] [ 1.10745  0.99085  0.88297  0.78759  0.69897]</t>
  </si>
  <si>
    <t xml:space="preserve">       +        +       +      CrLaO,b09,oop,o25-o17 Energy(Strain)+  A    +</t>
  </si>
  <si>
    <t>Beta matrix:  [ 0.893566 -0.102022]</t>
  </si>
  <si>
    <t>S-squared = RSS/(N-rank(I-H)):  0.000112149426667</t>
  </si>
  <si>
    <t>Sqrt s-squared:  0.0105900626375</t>
  </si>
  <si>
    <t>Std errors in coefficients:  [ 0.00473602  0.00334887]</t>
  </si>
  <si>
    <t>DMEPS (meV/percent strain), error: -102.022, 3.349</t>
  </si>
  <si>
    <t>strainvec, barrvec:  [-2. -1.  0.  1.  2.] [ 1.26321  1.14922  1.03081  0.9172   0.8162 ]</t>
  </si>
  <si>
    <t xml:space="preserve">       A        +       +      CrLaO,b09,oop,o25-o20 Energy(Strain)+  A    +</t>
  </si>
  <si>
    <t>Beta matrix:  [ 1.035328 -0.112604]</t>
  </si>
  <si>
    <t>S-squared = RSS/(N-rank(I-H)):  3.22341733337e-05</t>
  </si>
  <si>
    <t>Sqrt s-squared:  0.00567751471453</t>
  </si>
  <si>
    <t>Std errors in coefficients:  [ 0.00253906  0.00179539]</t>
  </si>
  <si>
    <t>DMEPS (meV/percent strain), error: -112.604, 1.795</t>
  </si>
  <si>
    <t>strainvec, barrvec:  [-2. -1.  0.  1.  2.] [ 1.19884  1.0752   0.95253  0.84044  0.74333]</t>
  </si>
  <si>
    <t xml:space="preserve">       +        +       +      CrLaO,b09,oop,o30-o17 Energy(Strain)+  A    +</t>
  </si>
  <si>
    <t>Beta matrix:  [ 0.962068 -0.114578]</t>
  </si>
  <si>
    <t>S-squared = RSS/(N-rank(I-H)):  0.00010310168</t>
  </si>
  <si>
    <t>Sqrt s-squared:  0.0101538997434</t>
  </si>
  <si>
    <t>Std errors in coefficients:  [ 0.00454096  0.00321095]</t>
  </si>
  <si>
    <t>DMEPS (meV/percent strain), error: -114.578, 3.211</t>
  </si>
  <si>
    <t>strainvec, barrvec:  [-2. -1.  0.  1.  2.] [ 1.2034   1.07566  0.95503  0.84561  0.74627]</t>
  </si>
  <si>
    <t xml:space="preserve">       +        +       +      CrLaO,b09,oop,o30-o20 Energy(Strain)+  A    +</t>
  </si>
  <si>
    <t>Beta matrix:  [ 0.965194 -0.114431]</t>
  </si>
  <si>
    <t>S-squared = RSS/(N-rank(I-H)):  0.000110551903333</t>
  </si>
  <si>
    <t>Sqrt s-squared:  0.0105143665208</t>
  </si>
  <si>
    <t>Std errors in coefficients:  [ 0.00470217  0.00332493]</t>
  </si>
  <si>
    <t>DMEPS (meV/percent strain), error: -114.431, 3.325</t>
  </si>
  <si>
    <t>strainvec, barrvec:  [-2. -1.  0.  1.  2.] [ 1.07035  0.98405  0.90199  0.81869  0.7276 ]</t>
  </si>
  <si>
    <t xml:space="preserve">       A        +       +       CrLaO,b10,ip,o21-o22 Energy(Strain)+  A    +</t>
  </si>
  <si>
    <t>Beta matrix:  [ 0.900536 -0.085086]</t>
  </si>
  <si>
    <t>S-squared = RSS/(N-rank(I-H)):  7.61691999989e-06</t>
  </si>
  <si>
    <t>Sqrt s-squared:  0.00275987680883</t>
  </si>
  <si>
    <t>Std errors in coefficients:  [ 0.00123425  0.00087275]</t>
  </si>
  <si>
    <t>DMEPS (meV/percent strain), error: -85.086, 0.873</t>
  </si>
  <si>
    <t>strainvec, barrvec:  [-2. -1.  0.  1.  2.] [ 1.21561  1.1348   1.04682  0.96238  0.87924]</t>
  </si>
  <si>
    <t xml:space="preserve">       +        +       +       CrLaO,b10,ip,o21-o28 Energy(Strain)+  A    +</t>
  </si>
  <si>
    <t>Beta matrix:  [ 1.04777  -0.084516]</t>
  </si>
  <si>
    <t>S-squared = RSS/(N-rank(I-H)):  3.21981333332e-06</t>
  </si>
  <si>
    <t>Sqrt s-squared:  0.0017943838311</t>
  </si>
  <si>
    <t>Std errors in coefficients:  [ 0.00080247  0.00056743]</t>
  </si>
  <si>
    <t>DMEPS (meV/percent strain), error: -84.516, 0.567</t>
  </si>
  <si>
    <t>strainvec, barrvec:  [-2. -1.  0.  1.  2.] [ 1.21198  1.13074  1.04848  0.96503  0.88013]</t>
  </si>
  <si>
    <t xml:space="preserve">       +        +       +       CrLaO,b10,ip,o33-o22 Energy(Strain)+  A    +</t>
  </si>
  <si>
    <t>Beta matrix:  [ 1.047272 -0.082941]</t>
  </si>
  <si>
    <t>S-squared = RSS/(N-rank(I-H)):  1.73049000005e-06</t>
  </si>
  <si>
    <t>Sqrt s-squared:  0.00131548090068</t>
  </si>
  <si>
    <t>Std errors in coefficients:  [ 0.0005883   0.00041599]</t>
  </si>
  <si>
    <t>DMEPS (meV/percent strain), error: -82.941, 0.416</t>
  </si>
  <si>
    <t>strainvec, barrvec:  [-2. -1.  0.  1.  2.] [ 1.07189  0.99161  0.90328  0.81623  0.72827]</t>
  </si>
  <si>
    <t xml:space="preserve">       A        +       +       CrLaO,b10,ip,o33-o28 Energy(Strain)+  A    +</t>
  </si>
  <si>
    <t>Beta matrix:  [ 0.902256 -0.086262]</t>
  </si>
  <si>
    <t>S-squared = RSS/(N-rank(I-H)):  7.05142666672e-06</t>
  </si>
  <si>
    <t>Sqrt s-squared:  0.00265545225277</t>
  </si>
  <si>
    <t>Std errors in coefficients:  [ 0.00118755  0.00083973]</t>
  </si>
  <si>
    <t>DMEPS (meV/percent strain), error: -86.262, 0.840</t>
  </si>
  <si>
    <t>strainvec, barrvec:  [-2. -1.  0.  1.  2.] [ 1.16484  1.05694  0.95145  0.85229  0.75852]</t>
  </si>
  <si>
    <t xml:space="preserve">       +        +       +      CrLaO,b10,oop,o21-o17 Energy(Strain)+  A    +</t>
  </si>
  <si>
    <t xml:space="preserve">  0.75 ++-------+-------+--------+-------+--------+-------+--------+------+A</t>
  </si>
  <si>
    <t>Beta matrix:  [ 0.956808 -0.101729]</t>
  </si>
  <si>
    <t>S-squared = RSS/(N-rank(I-H)):  2.88958233337e-05</t>
  </si>
  <si>
    <t>Sqrt s-squared:  0.00537548354417</t>
  </si>
  <si>
    <t>Std errors in coefficients:  [ 0.00240399  0.00169988]</t>
  </si>
  <si>
    <t>DMEPS (meV/percent strain), error: -101.729, 1.700</t>
  </si>
  <si>
    <t>strainvec, barrvec:  [-2. -1.  0.  1.  2.] [ 1.20495  1.08356  0.95621  0.83636  0.72265]</t>
  </si>
  <si>
    <t xml:space="preserve">       +        +       +      CrLaO,b10,oop,o21-o20 Energy(Strain)+  A    +</t>
  </si>
  <si>
    <t>Beta matrix:  [ 0.960746 -0.12118 ]</t>
  </si>
  <si>
    <t>S-squared = RSS/(N-rank(I-H)):  1.83685733335e-05</t>
  </si>
  <si>
    <t>Sqrt s-squared:  0.00428585736271</t>
  </si>
  <si>
    <t>Std errors in coefficients:  [ 0.00191669  0.00135531]</t>
  </si>
  <si>
    <t>DMEPS (meV/percent strain), error: -121.180, 1.355</t>
  </si>
  <si>
    <t>strainvec, barrvec:  [-2. -1.  0.  1.  2.] [ 1.25608  1.13214  1.00173  0.87951  0.77147]</t>
  </si>
  <si>
    <t xml:space="preserve">       +        +       +      CrLaO,b10,oop,o22-o17 Energy(Strain)+  A    +</t>
  </si>
  <si>
    <t>Beta matrix:  [ 1.008186 -0.122185]</t>
  </si>
  <si>
    <t>S-squared = RSS/(N-rank(I-H)):  5.26482233332e-05</t>
  </si>
  <si>
    <t>Sqrt s-squared:  0.00725590954555</t>
  </si>
  <si>
    <t>Std errors in coefficients:  [ 0.00324494  0.00229452]</t>
  </si>
  <si>
    <t>DMEPS (meV/percent strain), error: -122.185, 2.295</t>
  </si>
  <si>
    <t>strainvec, barrvec:  [-2. -1.  0.  1.  2.] [ 1.27353  1.17138  1.06766  0.97716  0.89327]</t>
  </si>
  <si>
    <t xml:space="preserve">       A        +       +      CrLaO,b10,oop,o22-o20 Energy(Strain)+  A    +</t>
  </si>
  <si>
    <t xml:space="preserve">   0.9 ++                                                                 +A</t>
  </si>
  <si>
    <t>Beta matrix:  [ 1.0766   -0.095474]</t>
  </si>
  <si>
    <t>S-squared = RSS/(N-rank(I-H)):  6.33175466664e-05</t>
  </si>
  <si>
    <t>Sqrt s-squared:  0.00795723234966</t>
  </si>
  <si>
    <t>Std errors in coefficients:  [ 0.00355858  0.0025163 ]</t>
  </si>
  <si>
    <t>DMEPS (meV/percent strain), error: -95.474, 2.516</t>
  </si>
  <si>
    <t>strainvec, barrvec:  [-2. -1.  0.  1.  2.] [ 1.27104  1.17131  1.06788  0.97746  0.89267]</t>
  </si>
  <si>
    <t xml:space="preserve">       A        +       +      CrLaO,b10,oop,o28-o17 Energy(Strain)+  A    +</t>
  </si>
  <si>
    <t>Beta matrix:  [ 1.076072 -0.095059]</t>
  </si>
  <si>
    <t>S-squared = RSS/(N-rank(I-H)):  4.94639566666e-05</t>
  </si>
  <si>
    <t>Sqrt s-squared:  0.00703306168511</t>
  </si>
  <si>
    <t>Std errors in coefficients:  [ 0.00314528  0.00222405]</t>
  </si>
  <si>
    <t>DMEPS (meV/percent strain), error: -95.059, 2.224</t>
  </si>
  <si>
    <t>strainvec, barrvec:  [-2. -1.  0.  1.  2.] [ 1.25472  1.13259  1.00201  0.87806  0.77432]</t>
  </si>
  <si>
    <t xml:space="preserve">       +        +       +      CrLaO,b10,oop,o28-o20 Energy(Strain)+  A    +</t>
  </si>
  <si>
    <t>Beta matrix:  [ 1.00834  -0.121533]</t>
  </si>
  <si>
    <t>S-squared = RSS/(N-rank(I-H)):  7.22579033338e-05</t>
  </si>
  <si>
    <t>Sqrt s-squared:  0.00850046488927</t>
  </si>
  <si>
    <t>Std errors in coefficients:  [ 0.00380152  0.00268808]</t>
  </si>
  <si>
    <t>DMEPS (meV/percent strain), error: -121.533, 2.688</t>
  </si>
  <si>
    <t>strainvec, barrvec:  [-2. -1.  0.  1.  2.] [ 1.20436  1.08115  0.95761  0.8363   0.72318]</t>
  </si>
  <si>
    <t xml:space="preserve">       +        +       +      CrLaO,b10,oop,o33-o17 Energy(Strain)+  A    +</t>
  </si>
  <si>
    <t>Beta matrix:  [ 0.96052  -0.120721]</t>
  </si>
  <si>
    <t>S-squared = RSS/(N-rank(I-H)):  1.44320633332e-05</t>
  </si>
  <si>
    <t>Sqrt s-squared:  0.0037989555582</t>
  </si>
  <si>
    <t>Std errors in coefficients:  [ 0.00169894  0.00120134]</t>
  </si>
  <si>
    <t>DMEPS (meV/percent strain), error: -120.721, 1.201</t>
  </si>
  <si>
    <t>strainvec, barrvec:  [-2. -1.  0.  1.  2.] [ 1.16341  1.05291  0.94951  0.85165  0.75935]</t>
  </si>
  <si>
    <t xml:space="preserve">       +        +       +      CrLaO,b10,oop,o33-o20 Energy(Strain)+  A    +</t>
  </si>
  <si>
    <t>Beta matrix:  [ 0.955366 -0.100938]</t>
  </si>
  <si>
    <t>S-squared = RSS/(N-rank(I-H)):  4.19710266665e-05</t>
  </si>
  <si>
    <t>Sqrt s-squared:  0.00647850497156</t>
  </si>
  <si>
    <t>Std errors in coefficients:  [ 0.00289728  0.00204868]</t>
  </si>
  <si>
    <t>DMEPS (meV/percent strain), error: -100.938, 2.049</t>
  </si>
  <si>
    <t>strainvec, barrvec:  [-2. -1.  0.  1.  2.] [ 1.19485  1.11466  1.02034  0.91438  0.80103]</t>
  </si>
  <si>
    <t xml:space="preserve">       +        +       +       CrLaO,b11,ip,o24-o19 Energy(Strain)+  A    +</t>
  </si>
  <si>
    <t>Beta matrix:  [ 1.009052 -0.098792]</t>
  </si>
  <si>
    <t>S-squared = RSS/(N-rank(I-H)):  0.000146237613333</t>
  </si>
  <si>
    <t>Sqrt s-squared:  0.012092874486</t>
  </si>
  <si>
    <t>Std errors in coefficients:  [ 0.0054081  0.0038241]</t>
  </si>
  <si>
    <t>DMEPS (meV/percent strain), error: -98.792, 3.824</t>
  </si>
  <si>
    <t>strainvec, barrvec:  [-2. -1.  0.  1.  2.] [ 1.24826  1.18229  1.09064  0.99093  0.88087]</t>
  </si>
  <si>
    <t xml:space="preserve">       +        +       +       CrLaO,b11,ip,o24-o25 Energy(Strain)+  A    +</t>
  </si>
  <si>
    <t>Beta matrix:  [ 1.078598 -0.092614]</t>
  </si>
  <si>
    <t>S-squared = RSS/(N-rank(I-H)):  0.000230248373334</t>
  </si>
  <si>
    <t>Sqrt s-squared:  0.0151739373049</t>
  </si>
  <si>
    <t>Std errors in coefficients:  [ 0.00678599  0.00479842]</t>
  </si>
  <si>
    <t>DMEPS (meV/percent strain), error: -92.614, 4.798</t>
  </si>
  <si>
    <t>strainvec, barrvec:  [-2. -1.  0.  1.  2.] [ 1.25255  1.17893  1.09072  0.99076  0.88289]</t>
  </si>
  <si>
    <t xml:space="preserve">       +        +       +       CrLaO,b11,ip,o36-o19 Energy(Strain)+  A    +</t>
  </si>
  <si>
    <t>Beta matrix:  [ 1.07917  -0.092749]</t>
  </si>
  <si>
    <t>S-squared = RSS/(N-rank(I-H)):  0.000154826996666</t>
  </si>
  <si>
    <t>Sqrt s-squared:  0.0124429496771</t>
  </si>
  <si>
    <t>Std errors in coefficients:  [ 0.00556466  0.00393481]</t>
  </si>
  <si>
    <t>DMEPS (meV/percent strain), error: -92.749, 3.935</t>
  </si>
  <si>
    <t>strainvec, barrvec:  [-2. -1.  0.  1.  2.] [ 1.19614  1.11361  1.02005  0.91331  0.80232]</t>
  </si>
  <si>
    <t xml:space="preserve">       +        +       +       CrLaO,b11,ip,o36-o25 Energy(Strain)+  A    +</t>
  </si>
  <si>
    <t>Beta matrix:  [ 1.009086 -0.098794]</t>
  </si>
  <si>
    <t>S-squared = RSS/(N-rank(I-H)):  0.00011911712</t>
  </si>
  <si>
    <t>Sqrt s-squared:  0.0109140789808</t>
  </si>
  <si>
    <t>Std errors in coefficients:  [ 0.00488092  0.00345133]</t>
  </si>
  <si>
    <t>DMEPS (meV/percent strain), error: -98.794, 3.451</t>
  </si>
  <si>
    <t>strainvec, barrvec:  [-2. -1.  0.  1.  2.] [ 1.2626   1.15072  1.03108  0.91655  0.81052]</t>
  </si>
  <si>
    <t xml:space="preserve">       A        +       +      CrLaO,b11,oop,o19-o23 Energy(Strain)+  A    +</t>
  </si>
  <si>
    <t>Beta matrix:  [ 1.034294 -0.113833]</t>
  </si>
  <si>
    <t>S-squared = RSS/(N-rank(I-H)):  1.59688766666e-05</t>
  </si>
  <si>
    <t>Sqrt s-squared:  0.00399610768957</t>
  </si>
  <si>
    <t>Std errors in coefficients:  [ 0.00178711  0.00126368]</t>
  </si>
  <si>
    <t>DMEPS (meV/percent strain), error: -113.833, 1.264</t>
  </si>
  <si>
    <t>strainvec, barrvec:  [-2. -1.  0.  1.  2.] [ 1.10821  0.99141  0.88763  0.786    0.69739]</t>
  </si>
  <si>
    <t xml:space="preserve">       +        +       +      CrLaO,b11,oop,o19-o26 Energy(Strain)+  A    +</t>
  </si>
  <si>
    <t>Beta matrix:  [ 0.894128 -0.102705]</t>
  </si>
  <si>
    <t>S-squared = RSS/(N-rank(I-H)):  8.38163433336e-05</t>
  </si>
  <si>
    <t>Sqrt s-squared:  0.00915512661483</t>
  </si>
  <si>
    <t>Std errors in coefficients:  [ 0.0040943   0.00289511]</t>
  </si>
  <si>
    <t>DMEPS (meV/percent strain), error: -102.705, 2.895</t>
  </si>
  <si>
    <t>strainvec, barrvec:  [-2. -1.  0.  1.  2.] [ 1.20438  1.07469  0.95474  0.84732  0.74635]</t>
  </si>
  <si>
    <t xml:space="preserve">       +        +       +      CrLaO,b11,oop,o24-o23 Energy(Strain)+  A    +</t>
  </si>
  <si>
    <t>Beta matrix:  [ 0.965496 -0.114343]</t>
  </si>
  <si>
    <t>S-squared = RSS/(N-rank(I-H)):  0.000117302143333</t>
  </si>
  <si>
    <t>Sqrt s-squared:  0.0108306114016</t>
  </si>
  <si>
    <t>Std errors in coefficients:  [ 0.0048436   0.00342494]</t>
  </si>
  <si>
    <t>DMEPS (meV/percent strain), error: -114.343, 3.425</t>
  </si>
  <si>
    <t>strainvec, barrvec:  [-2. -1.  0.  1.  2.] [ 1.20062  1.0739   0.95144  0.84075  0.74346]</t>
  </si>
  <si>
    <t xml:space="preserve">       +        +       +      CrLaO,b11,oop,o24-o26 Energy(Strain)+  A    +</t>
  </si>
  <si>
    <t>Beta matrix:  [ 0.962034 -0.114747]</t>
  </si>
  <si>
    <t>S-squared = RSS/(N-rank(I-H)):  0.00012172541</t>
  </si>
  <si>
    <t>Sqrt s-squared:  0.0110329239098</t>
  </si>
  <si>
    <t>Std errors in coefficients:  [ 0.00493407  0.00348892]</t>
  </si>
  <si>
    <t>DMEPS (meV/percent strain), error: -114.747, 3.489</t>
  </si>
  <si>
    <t>strainvec, barrvec:  [-2. -1.  0.  1.  2.] [ 1.10247  0.98878  0.88385  0.78663  0.69831]</t>
  </si>
  <si>
    <t xml:space="preserve">       +        +       +      CrLaO,b11,oop,o25-o23 Energy(Strain)+  A    +</t>
  </si>
  <si>
    <t>Beta matrix:  [ 0.892008 -0.101047]</t>
  </si>
  <si>
    <t>S-squared = RSS/(N-rank(I-H)):  8.13674633332e-05</t>
  </si>
  <si>
    <t>Sqrt s-squared:  0.00902039152882</t>
  </si>
  <si>
    <t>Std errors in coefficients:  [ 0.00403404  0.0028525 ]</t>
  </si>
  <si>
    <t>DMEPS (meV/percent strain), error: -101.047, 2.852</t>
  </si>
  <si>
    <t>strainvec, barrvec:  [-2. -1.  0.  1.  2.] [ 1.26318  1.1499   1.03118  0.91575  0.81201]</t>
  </si>
  <si>
    <t xml:space="preserve">       A        +       +      CrLaO,b11,oop,o25-o26 Energy(Strain)+  A    +</t>
  </si>
  <si>
    <t>Beta matrix:  [ 1.034404 -0.113649]</t>
  </si>
  <si>
    <t>S-squared = RSS/(N-rank(I-H)):  2.16964366669e-05</t>
  </si>
  <si>
    <t>Sqrt s-squared:  0.00465794339456</t>
  </si>
  <si>
    <t>Std errors in coefficients:  [ 0.0020831   0.00147297]</t>
  </si>
  <si>
    <t>DMEPS (meV/percent strain), error: -113.649, 1.473</t>
  </si>
  <si>
    <t>strainvec, barrvec:  [-2. -1.  0.  1.  2.] [ 1.20228  1.07206  0.95151  0.8405   0.74279]</t>
  </si>
  <si>
    <t xml:space="preserve">       +        +       +      CrLaO,b11,oop,o36-o23 Energy(Strain)+  A    +</t>
  </si>
  <si>
    <t>Beta matrix:  [ 0.961828 -0.115054]</t>
  </si>
  <si>
    <t>S-squared = RSS/(N-rank(I-H)):  0.00013287304</t>
  </si>
  <si>
    <t>Sqrt s-squared:  0.0115270568664</t>
  </si>
  <si>
    <t>Std errors in coefficients:  [ 0.00515506  0.00364518]</t>
  </si>
  <si>
    <t>DMEPS (meV/percent strain), error: -115.054, 3.645</t>
  </si>
  <si>
    <t>strainvec, barrvec:  [-2. -1.  0.  1.  2.] [ 1.20543  1.07338  0.95421  0.84627  0.74628]</t>
  </si>
  <si>
    <t xml:space="preserve">       +        +       +      CrLaO,b11,oop,o36-o26 Energy(Strain)+  A    +</t>
  </si>
  <si>
    <t>Beta matrix:  [ 0.965114 -0.114541]</t>
  </si>
  <si>
    <t>S-squared = RSS/(N-rank(I-H)):  0.000136004303334</t>
  </si>
  <si>
    <t>Sqrt s-squared:  0.0116620882921</t>
  </si>
  <si>
    <t>Std errors in coefficients:  [ 0.00521544  0.00368788]</t>
  </si>
  <si>
    <t>DMEPS (meV/percent strain), error: -114.541, 3.688</t>
  </si>
  <si>
    <t>strainvec, barrvec:  [-2. -1.  0.  1.  2.] [ 1.06889  0.99158  0.90374  0.81577  0.72869]</t>
  </si>
  <si>
    <t xml:space="preserve">       +        +       +       CrLaO,b12,ip,o27-o22 Energy(Strain)+  A    +</t>
  </si>
  <si>
    <t xml:space="preserve">  1.05 A+                                                                 ++</t>
  </si>
  <si>
    <t>Beta matrix:  [ 0.901734 -0.085621]</t>
  </si>
  <si>
    <t>S-squared = RSS/(N-rank(I-H)):  1.39783033333e-05</t>
  </si>
  <si>
    <t>Sqrt s-squared:  0.00373875692354</t>
  </si>
  <si>
    <t>Std errors in coefficients:  [ 0.00167202  0.0011823 ]</t>
  </si>
  <si>
    <t>DMEPS (meV/percent strain), error: -85.621, 1.182</t>
  </si>
  <si>
    <t>strainvec, barrvec:  [-2. -1.  0.  1.  2.] [ 1.21294  1.13205  1.04786  0.96458  0.87962]</t>
  </si>
  <si>
    <t xml:space="preserve">       +        +       +       CrLaO,b12,ip,o27-o28 Energy(Strain)+  A    +</t>
  </si>
  <si>
    <t>Beta matrix:  [ 1.04741  -0.083411]</t>
  </si>
  <si>
    <t>S-squared = RSS/(N-rank(I-H)):  1.55226333334e-06</t>
  </si>
  <si>
    <t>Sqrt s-squared:  0.00124589860476</t>
  </si>
  <si>
    <t>Std errors in coefficients:  [ 0.00055718  0.00039399]</t>
  </si>
  <si>
    <t>DMEPS (meV/percent strain), error: -83.411, 0.394</t>
  </si>
  <si>
    <t>strainvec, barrvec:  [-2. -1.  0.  1.  2.] [ 1.21275  1.1348   1.04915  0.96523  0.88161]</t>
  </si>
  <si>
    <t xml:space="preserve">       +        +       +       CrLaO,b12,ip,o39-o22 Energy(Strain)+  A    +</t>
  </si>
  <si>
    <t>Beta matrix:  [ 1.048708 -0.083185]</t>
  </si>
  <si>
    <t>S-squared = RSS/(N-rank(I-H)):  4.89381000003e-06</t>
  </si>
  <si>
    <t>Sqrt s-squared:  0.0022121957418</t>
  </si>
  <si>
    <t>Std errors in coefficients:  [ 0.00098932  0.00069956]</t>
  </si>
  <si>
    <t>DMEPS (meV/percent strain), error: -83.185, 0.700</t>
  </si>
  <si>
    <t>strainvec, barrvec:  [-2. -1.  0.  1.  2.] [ 1.0698   0.98766  0.90264  0.81849  0.72725]</t>
  </si>
  <si>
    <t xml:space="preserve">       +        +       +       CrLaO,b12,ip,o39-o28 Energy(Strain)+  A    +</t>
  </si>
  <si>
    <t>Beta matrix:  [ 0.901168 -0.085427]</t>
  </si>
  <si>
    <t>S-squared = RSS/(N-rank(I-H)):  8.39446333338e-06</t>
  </si>
  <si>
    <t>Sqrt s-squared:  0.00289732002605</t>
  </si>
  <si>
    <t>Std errors in coefficients:  [ 0.00129572  0.00091621]</t>
  </si>
  <si>
    <t>DMEPS (meV/percent strain), error: -85.427, 0.916</t>
  </si>
  <si>
    <t>strainvec, barrvec:  [-2. -1.  0.  1.  2.] [ 1.25582  1.13169  1.00079  0.88044  0.77102]</t>
  </si>
  <si>
    <t xml:space="preserve">       +        +       +      CrLaO,b12,oop,o22-o23 Energy(Strain)+  A    +</t>
  </si>
  <si>
    <t>Beta matrix:  [ 1.007952 -0.122085]</t>
  </si>
  <si>
    <t>S-squared = RSS/(N-rank(I-H)):  4.98476099998e-05</t>
  </si>
  <si>
    <t>Sqrt s-squared:  0.00706028398861</t>
  </si>
  <si>
    <t>Std errors in coefficients:  [ 0.00315745  0.00223266]</t>
  </si>
  <si>
    <t>DMEPS (meV/percent strain), error: -122.085, 2.233</t>
  </si>
  <si>
    <t>strainvec, barrvec:  [-2. -1.  0.  1.  2.] [ 1.27347  1.17164  1.06754  0.97711  0.89223]</t>
  </si>
  <si>
    <t xml:space="preserve">       A        +       +      CrLaO,b12,oop,o22-o26 Energy(Strain)+  A    +</t>
  </si>
  <si>
    <t>Beta matrix:  [ 1.076398 -0.095701]</t>
  </si>
  <si>
    <t>S-squared = RSS/(N-rank(I-H)):  5.86736899999e-05</t>
  </si>
  <si>
    <t>Sqrt s-squared:  0.00765987532535</t>
  </si>
  <si>
    <t>Std errors in coefficients:  [ 0.0034256   0.00242227]</t>
  </si>
  <si>
    <t>DMEPS (meV/percent strain), error: -95.701, 2.422</t>
  </si>
  <si>
    <t>strainvec, barrvec:  [-2. -1.  0.  1.  2.] [ 1.1638   1.05525  0.95109  0.8502   0.75958]</t>
  </si>
  <si>
    <t xml:space="preserve">       +        +       +      CrLaO,b12,oop,o27-o23 Energy(Strain)+  A    +</t>
  </si>
  <si>
    <t>Beta matrix:  [ 0.955984 -0.101349]</t>
  </si>
  <si>
    <t>S-squared = RSS/(N-rank(I-H)):  3.79225700001e-05</t>
  </si>
  <si>
    <t>Sqrt s-squared:  0.00615813039811</t>
  </si>
  <si>
    <t>Std errors in coefficients:  [ 0.002754    0.00194737]</t>
  </si>
  <si>
    <t>DMEPS (meV/percent strain), error: -101.349, 1.947</t>
  </si>
  <si>
    <t>strainvec, barrvec:  [-2. -1.  0.  1.  2.] [ 1.20395  1.08249  0.9554   0.83497  0.72282]</t>
  </si>
  <si>
    <t xml:space="preserve">       +        +       +      CrLaO,b12,oop,o27-o26 Energy(Strain)+  A    +</t>
  </si>
  <si>
    <t>Beta matrix:  [ 0.959926 -0.120978]</t>
  </si>
  <si>
    <t>S-squared = RSS/(N-rank(I-H)):  2.22078933334e-05</t>
  </si>
  <si>
    <t>Sqrt s-squared:  0.00471252515467</t>
  </si>
  <si>
    <t>Std errors in coefficients:  [ 0.00210751  0.00149023]</t>
  </si>
  <si>
    <t>DMEPS (meV/percent strain), error: -120.978, 1.490</t>
  </si>
  <si>
    <t>strainvec, barrvec:  [-2. -1.  0.  1.  2.] [ 1.2718   1.17117  1.06787  0.97682  0.89273]</t>
  </si>
  <si>
    <t xml:space="preserve">       A        +       +      CrLaO,b12,oop,o28-o23 Energy(Strain)+  A    +</t>
  </si>
  <si>
    <t>Beta matrix:  [ 1.076078 -0.095249]</t>
  </si>
  <si>
    <t>S-squared = RSS/(N-rank(I-H)):  5.39602233336e-05</t>
  </si>
  <si>
    <t>Sqrt s-squared:  0.00734576227043</t>
  </si>
  <si>
    <t>Std errors in coefficients:  [ 0.00328512  0.00232293]</t>
  </si>
  <si>
    <t>DMEPS (meV/percent strain), error: -95.249, 2.323</t>
  </si>
  <si>
    <t>strainvec, barrvec:  [-2. -1.  0.  1.  2.] [ 1.25437  1.1318   1.00192  0.87896  0.77257]</t>
  </si>
  <si>
    <t xml:space="preserve">       +        +       +      CrLaO,b12,oop,o28-o26 Energy(Strain)+  A    +</t>
  </si>
  <si>
    <t>Beta matrix:  [ 1.007924 -0.121644]</t>
  </si>
  <si>
    <t>S-squared = RSS/(N-rank(I-H)):  5.58445200002e-05</t>
  </si>
  <si>
    <t>Sqrt s-squared:  0.00747291910837</t>
  </si>
  <si>
    <t>Std errors in coefficients:  [ 0.00334199  0.00236314]</t>
  </si>
  <si>
    <t>DMEPS (meV/percent strain), error: -121.644, 2.363</t>
  </si>
  <si>
    <t>strainvec, barrvec:  [-2. -1.  0.  1.  2.] [ 1.20201  1.08297  0.95726  0.83589  0.72244]</t>
  </si>
  <si>
    <t xml:space="preserve">       +        +       +      CrLaO,b12,oop,o39-o23 Energy(Strain)+  A    +</t>
  </si>
  <si>
    <t>Beta matrix:  [ 0.960114 -0.120622]</t>
  </si>
  <si>
    <t>S-squared = RSS/(N-rank(I-H)):  1.30934933334e-05</t>
  </si>
  <si>
    <t>Sqrt s-squared:  0.00361849324075</t>
  </si>
  <si>
    <t>Std errors in coefficients:  [ 0.00161824  0.00114427]</t>
  </si>
  <si>
    <t>DMEPS (meV/percent strain), error: -120.622, 1.144</t>
  </si>
  <si>
    <t>strainvec, barrvec:  [-2. -1.  0.  1.  2.] [ 1.16168  1.05669  0.95056  0.85186  0.7582 ]</t>
  </si>
  <si>
    <t xml:space="preserve">       +        +       +      CrLaO,b12,oop,o39-o26 Energy(Strain)+  A    +</t>
  </si>
  <si>
    <t>Beta matrix:  [ 0.955798 -0.101179]</t>
  </si>
  <si>
    <t>S-squared = RSS/(N-rank(I-H)):  2.34024233332e-05</t>
  </si>
  <si>
    <t>Sqrt s-squared:  0.00483760512374</t>
  </si>
  <si>
    <t>Std errors in coefficients:  [ 0.00216344  0.00152979]</t>
  </si>
  <si>
    <t>DMEPS (meV/percent strain), error: -101.179, 1.530</t>
  </si>
  <si>
    <t>strainvec, barrvec:  [-2. -1.  0.  1.  2.] [ 1.21142  1.13274  1.0481   0.9636   0.87931]</t>
  </si>
  <si>
    <t xml:space="preserve">       +        +       +       CrLaO,b13,ip,o18-o31 Energy(Strain)+  A    +</t>
  </si>
  <si>
    <t>Beta matrix:  [ 1.047034 -0.083336]</t>
  </si>
  <si>
    <t>S-squared = RSS/(N-rank(I-H)):  4.36512000006e-06</t>
  </si>
  <si>
    <t>Sqrt s-squared:  0.00208928695972</t>
  </si>
  <si>
    <t>Std errors in coefficients:  [ 0.00093436  0.00066069]</t>
  </si>
  <si>
    <t>DMEPS (meV/percent strain), error: -83.336, 0.661</t>
  </si>
  <si>
    <t>strainvec, barrvec:  [-2. -1.  0.  1.  2.] [ 1.06992  0.98645  0.9061   0.81871  0.72866]</t>
  </si>
  <si>
    <t xml:space="preserve">       +        +       +       CrLaO,b13,ip,o18-o37 Energy(Strain)+  A    +</t>
  </si>
  <si>
    <t>Beta matrix:  [ 0.901968 -0.085026]</t>
  </si>
  <si>
    <t>S-squared = RSS/(N-rank(I-H)):  1.18355733334e-05</t>
  </si>
  <si>
    <t>Sqrt s-squared:  0.00344028680975</t>
  </si>
  <si>
    <t>Std errors in coefficients:  [ 0.00153854  0.00108791]</t>
  </si>
  <si>
    <t>DMEPS (meV/percent strain), error: -85.026, 1.088</t>
  </si>
  <si>
    <t>strainvec, barrvec:  [-2. -1.  0.  1.  2.] [ 1.06337  0.98962  0.90657  0.8179   0.72781]</t>
  </si>
  <si>
    <t xml:space="preserve">       +        +       +       CrLaO,b13,ip,o30-o31 Energy(Strain)+  A    +</t>
  </si>
  <si>
    <t>Beta matrix:  [ 0.901054 -0.084284]</t>
  </si>
  <si>
    <t>S-squared = RSS/(N-rank(I-H)):  3.69970533333e-05</t>
  </si>
  <si>
    <t>Sqrt s-squared:  0.00608252031096</t>
  </si>
  <si>
    <t>Std errors in coefficients:  [ 0.00272019  0.00192346]</t>
  </si>
  <si>
    <t>DMEPS (meV/percent strain), error: -84.284, 1.923</t>
  </si>
  <si>
    <t>strainvec, barrvec:  [-2. -1.  0.  1.  2.] [ 1.2117   1.13436  1.04823  0.96312  0.87989]</t>
  </si>
  <si>
    <t xml:space="preserve">       +        +       +       CrLaO,b13,ip,o30-o37 Energy(Strain)+  A    +</t>
  </si>
  <si>
    <t>Beta matrix:  [ 1.04746  -0.083486]</t>
  </si>
  <si>
    <t>S-squared = RSS/(N-rank(I-H)):  6.93301333335e-06</t>
  </si>
  <si>
    <t>Sqrt s-squared:  0.00263306158936</t>
  </si>
  <si>
    <t>Std errors in coefficients:  [ 0.00117754  0.00083265]</t>
  </si>
  <si>
    <t>DMEPS (meV/percent strain), error: -83.486, 0.833</t>
  </si>
  <si>
    <t>strainvec, barrvec:  [-2. -1.  0.  1.  2.] [ 1.16262  1.05517  0.95137  0.85079  0.75848]</t>
  </si>
  <si>
    <t xml:space="preserve">       +        +       +      CrLaO,b13,oop,o18-o29 Energy(Strain)+  A    +</t>
  </si>
  <si>
    <t>Beta matrix:  [ 0.955686 -0.101266]</t>
  </si>
  <si>
    <t>S-squared = RSS/(N-rank(I-H)):  2.75747199998e-05</t>
  </si>
  <si>
    <t>Sqrt s-squared:  0.00525116368054</t>
  </si>
  <si>
    <t>Std errors in coefficients:  [ 0.00234839  0.00166056]</t>
  </si>
  <si>
    <t>DMEPS (meV/percent strain), error: -101.266, 1.661</t>
  </si>
  <si>
    <t>strainvec, barrvec:  [-2. -1.  0.  1.  2.] [ 1.20349  1.08371  0.95681  0.83547  0.72278]</t>
  </si>
  <si>
    <t xml:space="preserve">       +        +       +      CrLaO,b13,oop,o18-o32 Energy(Strain)+  A    +</t>
  </si>
  <si>
    <t>Beta matrix:  [ 0.960452 -0.120966]</t>
  </si>
  <si>
    <t>S-squared = RSS/(N-rank(I-H)):  1.80055066666e-05</t>
  </si>
  <si>
    <t>Sqrt s-squared:  0.00424328960438</t>
  </si>
  <si>
    <t>Std errors in coefficients:  [ 0.00189766  0.00134185]</t>
  </si>
  <si>
    <t>DMEPS (meV/percent strain), error: -120.966, 1.342</t>
  </si>
  <si>
    <t>strainvec, barrvec:  [-2. -1.  0.  1.  2.] [ 1.20239  1.08366  0.95709  0.83453  0.72287]</t>
  </si>
  <si>
    <t xml:space="preserve">       +        +       +      CrLaO,b13,oop,o30-o29 Energy(Strain)+  A    +</t>
  </si>
  <si>
    <t>Beta matrix:  [ 0.960108 -0.120817]</t>
  </si>
  <si>
    <t>S-squared = RSS/(N-rank(I-H)):  1.96667966666e-05</t>
  </si>
  <si>
    <t>Sqrt s-squared:  0.00443472622228</t>
  </si>
  <si>
    <t>Std errors in coefficients:  [ 0.00198327  0.00140238]</t>
  </si>
  <si>
    <t>DMEPS (meV/percent strain), error: -120.817, 1.402</t>
  </si>
  <si>
    <t>strainvec, barrvec:  [-2. -1.  0.  1.  2.] [ 1.16273  1.05731  0.95244  0.84977  0.75874]</t>
  </si>
  <si>
    <t xml:space="preserve">       +        +       +      CrLaO,b13,oop,o30-o32 Energy(Strain)+  A    +</t>
  </si>
  <si>
    <t>Beta matrix:  [ 0.956198 -0.101552]</t>
  </si>
  <si>
    <t>S-squared = RSS/(N-rank(I-H)):  2.72400133331e-05</t>
  </si>
  <si>
    <t>Sqrt s-squared:  0.0052191966176</t>
  </si>
  <si>
    <t>Std errors in coefficients:  [ 0.0023341   0.00165045]</t>
  </si>
  <si>
    <t>DMEPS (meV/percent strain), error: -101.552, 1.650</t>
  </si>
  <si>
    <t>strainvec, barrvec:  [-2. -1.  0.  1.  2.] [ 1.27257  1.17103  1.06724  0.97602  0.89352]</t>
  </si>
  <si>
    <t xml:space="preserve">       A        +       +      CrLaO,b13,oop,o31-o29 Energy(Strain)+  A    +</t>
  </si>
  <si>
    <t>Beta matrix:  [ 1.076076 -0.095311]</t>
  </si>
  <si>
    <t>S-squared = RSS/(N-rank(I-H)):  6.67527033332e-05</t>
  </si>
  <si>
    <t>Sqrt s-squared:  0.00817023275881</t>
  </si>
  <si>
    <t>Std errors in coefficients:  [ 0.00365384  0.00258365]</t>
  </si>
  <si>
    <t>DMEPS (meV/percent strain), error: -95.311, 2.584</t>
  </si>
  <si>
    <t>strainvec, barrvec:  [-2. -1.  0.  1.  2.] [ 1.2559   1.13258  1.0008   0.87883  0.77369]</t>
  </si>
  <si>
    <t xml:space="preserve">       +        +       +      CrLaO,b13,oop,o31-o32 Energy(Strain)+  A    +</t>
  </si>
  <si>
    <t>Beta matrix:  [ 1.00836  -0.121817]</t>
  </si>
  <si>
    <t>S-squared = RSS/(N-rank(I-H)):  7.26761700001e-05</t>
  </si>
  <si>
    <t>Sqrt s-squared:  0.00852503196476</t>
  </si>
  <si>
    <t>Std errors in coefficients:  [ 0.00381251  0.00269585]</t>
  </si>
  <si>
    <t>DMEPS (meV/percent strain), error: -121.817, 2.696</t>
  </si>
  <si>
    <t>strainvec, barrvec:  [-2. -1.  0.  1.  2.] [ 1.25653  1.13256  1.00056  0.8789   0.77174]</t>
  </si>
  <si>
    <t xml:space="preserve">       +        +       +      CrLaO,b13,oop,o37-o29 Energy(Strain)+  A    +</t>
  </si>
  <si>
    <t>Beta matrix:  [ 1.008058 -0.122324]</t>
  </si>
  <si>
    <t>S-squared = RSS/(N-rank(I-H)):  6.38930400002e-05</t>
  </si>
  <si>
    <t>Sqrt s-squared:  0.0079933122046</t>
  </si>
  <si>
    <t>Std errors in coefficients:  [ 0.00357472  0.00252771]</t>
  </si>
  <si>
    <t>DMEPS (meV/percent strain), error: -122.324, 2.528</t>
  </si>
  <si>
    <t>strainvec, barrvec:  [-2. -1.  0.  1.  2.] [ 1.27379  1.17114  1.06733  0.97591  0.89438]</t>
  </si>
  <si>
    <t xml:space="preserve">       A        +       +      CrLaO,b13,oop,o37-o32 Energy(Strain)+  A    +</t>
  </si>
  <si>
    <t>Beta matrix:  [ 1.07651  -0.095405]</t>
  </si>
  <si>
    <t>S-squared = RSS/(N-rank(I-H)):  7.63547833333e-05</t>
  </si>
  <si>
    <t>Sqrt s-squared:  0.00873812241464</t>
  </si>
  <si>
    <t>Std errors in coefficients:  [ 0.00390781  0.00276324]</t>
  </si>
  <si>
    <t>DMEPS (meV/percent strain), error: -95.405, 2.763</t>
  </si>
  <si>
    <t>strainvec, barrvec:  [-2. -1.  0.  1.  2.] [ 1.25028  1.18004  1.09015  0.99173  0.88227]</t>
  </si>
  <si>
    <t xml:space="preserve">       +        +       +       CrLaO,b14,ip,o21-o34 Energy(Strain)+  A    +</t>
  </si>
  <si>
    <t>Beta matrix:  [ 1.078894 -0.092433]</t>
  </si>
  <si>
    <t>S-squared = RSS/(N-rank(I-H)):  0.000183445743333</t>
  </si>
  <si>
    <t>Sqrt s-squared:  0.013544214386</t>
  </si>
  <si>
    <t>Std errors in coefficients:  [ 0.00605716  0.00428306]</t>
  </si>
  <si>
    <t>DMEPS (meV/percent strain), error: -92.433, 4.283</t>
  </si>
  <si>
    <t>strainvec, barrvec:  [-2. -1.  0.  1.  2.] [ 1.1975   1.11669  1.01965  0.91561  0.80073]</t>
  </si>
  <si>
    <t xml:space="preserve">       +        +       +       CrLaO,b14,ip,o21-o40 Energy(Strain)+  A    +</t>
  </si>
  <si>
    <t>Beta matrix:  [ 1.010036 -0.099462]</t>
  </si>
  <si>
    <t>S-squared = RSS/(N-rank(I-H)):  0.000136210893333</t>
  </si>
  <si>
    <t>Sqrt s-squared:  0.0116709422642</t>
  </si>
  <si>
    <t>Std errors in coefficients:  [ 0.0052194   0.00369068]</t>
  </si>
  <si>
    <t>DMEPS (meV/percent strain), error: -99.462, 3.691</t>
  </si>
  <si>
    <t>strainvec, barrvec:  [-2. -1.  0.  1.  2.] [ 1.1973   1.11338  1.02083  0.91546  0.80119]</t>
  </si>
  <si>
    <t xml:space="preserve">       +        +       +       CrLaO,b14,ip,o33-o34 Energy(Strain)+  A    +</t>
  </si>
  <si>
    <t>Beta matrix:  [ 1.009632 -0.099014]</t>
  </si>
  <si>
    <t>S-squared = RSS/(N-rank(I-H)):  0.00012901064</t>
  </si>
  <si>
    <t>Sqrt s-squared:  0.0113582850818</t>
  </si>
  <si>
    <t>Std errors in coefficients:  [ 0.00507958  0.00359181]</t>
  </si>
  <si>
    <t>DMEPS (meV/percent strain), error: -99.014, 3.592</t>
  </si>
  <si>
    <t>strainvec, barrvec:  [-2. -1.  0.  1.  2.] [ 1.24922  1.17579  1.0905   0.99143  0.881  ]</t>
  </si>
  <si>
    <t xml:space="preserve">       +        +       +       CrLaO,b14,ip,o33-o40 Energy(Strain)+  A    +</t>
  </si>
  <si>
    <t>Beta matrix:  [ 1.077588 -0.09208 ]</t>
  </si>
  <si>
    <t>S-squared = RSS/(N-rank(I-H)):  0.000183558226667</t>
  </si>
  <si>
    <t>Sqrt s-squared:  0.0135483661992</t>
  </si>
  <si>
    <t>Std errors in coefficients:  [ 0.00605901  0.00428437]</t>
  </si>
  <si>
    <t>DMEPS (meV/percent strain), error: -92.080, 4.284</t>
  </si>
  <si>
    <t>strainvec, barrvec:  [-2. -1.  0.  1.  2.] [ 1.206    1.07594  0.95424  0.84752  0.7458 ]</t>
  </si>
  <si>
    <t xml:space="preserve">       +        +       +      CrLaO,b14,oop,o21-o29 Energy(Strain)+  A    +</t>
  </si>
  <si>
    <t>Beta matrix:  [ 0.9659   -0.114882]</t>
  </si>
  <si>
    <t>S-squared = RSS/(N-rank(I-H)):  0.000123954120001</t>
  </si>
  <si>
    <t>Sqrt s-squared:  0.0111334684623</t>
  </si>
  <si>
    <t>Std errors in coefficients:  [ 0.00497904  0.00352071]</t>
  </si>
  <si>
    <t>DMEPS (meV/percent strain), error: -114.882, 3.521</t>
  </si>
  <si>
    <t>strainvec, barrvec:  [-2. -1.  0.  1.  2.] [ 1.20252  1.07534  0.95139  0.84233  0.74237]</t>
  </si>
  <si>
    <t xml:space="preserve">       +        +       +      CrLaO,b14,oop,o21-o32 Energy(Strain)+  A    +</t>
  </si>
  <si>
    <t>Beta matrix:  [ 0.96279  -0.115331]</t>
  </si>
  <si>
    <t>S-squared = RSS/(N-rank(I-H)):  0.000117042596667</t>
  </si>
  <si>
    <t>Sqrt s-squared:  0.0108186226788</t>
  </si>
  <si>
    <t>Std errors in coefficients:  [ 0.00483824  0.00342115]</t>
  </si>
  <si>
    <t>DMEPS (meV/percent strain), error: -115.331, 3.421</t>
  </si>
  <si>
    <t>strainvec, barrvec:  [-2. -1.  0.  1.  2.] [ 1.20101  1.07344  0.95208  0.84203  0.74142]</t>
  </si>
  <si>
    <t xml:space="preserve">       +        +       +      CrLaO,b14,oop,o33-o29 Energy(Strain)+  A    +</t>
  </si>
  <si>
    <t>Beta matrix:  [ 0.961996 -0.115059]</t>
  </si>
  <si>
    <t>S-squared = RSS/(N-rank(I-H)):  0.000101887503333</t>
  </si>
  <si>
    <t>Sqrt s-squared:  0.010093933987</t>
  </si>
  <si>
    <t>Std errors in coefficients:  [ 0.00451414  0.00319198]</t>
  </si>
  <si>
    <t>DMEPS (meV/percent strain), error: -115.059, 3.192</t>
  </si>
  <si>
    <t>strainvec, barrvec:  [-2. -1.  0.  1.  2.] [ 1.20526  1.07288  0.95499  0.84765  0.74674]</t>
  </si>
  <si>
    <t xml:space="preserve">       +        +       +      CrLaO,b14,oop,o33-o32 Energy(Strain)+  A    +</t>
  </si>
  <si>
    <t>Beta matrix:  [ 0.965504 -0.114227]</t>
  </si>
  <si>
    <t>S-squared = RSS/(N-rank(I-H)):  0.00013075561</t>
  </si>
  <si>
    <t>Sqrt s-squared:  0.0114348419316</t>
  </si>
  <si>
    <t>Std errors in coefficients:  [ 0.00511382  0.00361601]</t>
  </si>
  <si>
    <t>DMEPS (meV/percent strain), error: -114.227, 3.616</t>
  </si>
  <si>
    <t>strainvec, barrvec:  [-2. -1.  0.  1.  2.] [ 1.10228  0.9949   0.87884  0.78796  0.69889]</t>
  </si>
  <si>
    <t xml:space="preserve">       +        +       +      CrLaO,b14,oop,o34-o29 Energy(Strain)+  A    +</t>
  </si>
  <si>
    <t>Beta matrix:  [ 0.892574 -0.101372]</t>
  </si>
  <si>
    <t>S-squared = RSS/(N-rank(I-H)):  0.000110198826667</t>
  </si>
  <si>
    <t>Sqrt s-squared:  0.0104975628918</t>
  </si>
  <si>
    <t>Std errors in coefficients:  [ 0.00469465  0.00331962]</t>
  </si>
  <si>
    <t>DMEPS (meV/percent strain), error: -101.372, 3.320</t>
  </si>
  <si>
    <t>strainvec, barrvec:  [-2. -1.  0.  1.  2.] [ 1.26374  1.14879  1.02952  0.91542  0.81036]</t>
  </si>
  <si>
    <t xml:space="preserve">       A        +       +      CrLaO,b14,oop,o34-o32 Energy(Strain)+  A    +</t>
  </si>
  <si>
    <t>Beta matrix:  [ 1.033566 -0.114013]</t>
  </si>
  <si>
    <t>S-squared = RSS/(N-rank(I-H)):  2.09215433335e-05</t>
  </si>
  <si>
    <t>Sqrt s-squared:  0.00457400736045</t>
  </si>
  <si>
    <t>Std errors in coefficients:  [ 0.00204556  0.00144643]</t>
  </si>
  <si>
    <t>DMEPS (meV/percent strain), error: -114.013, 1.446</t>
  </si>
  <si>
    <t>strainvec, barrvec:  [-2. -1.  0.  1.  2.] [ 1.26268  1.14698  1.03019  0.9189   0.81076]</t>
  </si>
  <si>
    <t xml:space="preserve">       A        +       +      CrLaO,b14,oop,o40-o29 Energy(Strain)+  A    +</t>
  </si>
  <si>
    <t>Beta matrix:  [ 1.033902 -0.113192]</t>
  </si>
  <si>
    <t>S-squared = RSS/(N-rank(I-H)):  1.11032799999e-05</t>
  </si>
  <si>
    <t>Sqrt s-squared:  0.0033321584596</t>
  </si>
  <si>
    <t>Std errors in coefficients:  [ 0.00149019  0.00105372]</t>
  </si>
  <si>
    <t>DMEPS (meV/percent strain), error: -113.192, 1.054</t>
  </si>
  <si>
    <t>strainvec, barrvec:  [-2. -1.  0.  1.  2.] [ 1.10909  0.98955  0.88794  0.78321  0.69068]</t>
  </si>
  <si>
    <t xml:space="preserve">       +        +       +      CrLaO,b14,oop,o40-o32 Energy(Strain)+  A    +</t>
  </si>
  <si>
    <t>Beta matrix:  [ 0.892094 -0.104316]</t>
  </si>
  <si>
    <t>S-squared = RSS/(N-rank(I-H)):  6.90793199998e-05</t>
  </si>
  <si>
    <t>Sqrt s-squared:  0.00831139699447</t>
  </si>
  <si>
    <t>Std errors in coefficients:  [ 0.00371697  0.00262829]</t>
  </si>
  <si>
    <t>DMEPS (meV/percent strain), error: -104.316, 2.628</t>
  </si>
  <si>
    <t>strainvec, barrvec:  [-2. -1.  0.  1.  2.] [ 1.21208  1.13248  1.04884  0.96454  0.8813 ]</t>
  </si>
  <si>
    <t xml:space="preserve">       +        +       +       CrLaO,b15,ip,o24-o31 Energy(Strain)+  A    +</t>
  </si>
  <si>
    <t>Beta matrix:  [ 1.047848 -0.08295 ]</t>
  </si>
  <si>
    <t>S-squared = RSS/(N-rank(I-H)):  2.38116000004e-06</t>
  </si>
  <si>
    <t>Sqrt s-squared:  0.00154310077443</t>
  </si>
  <si>
    <t>Std errors in coefficients:  [ 0.0006901   0.00048797]</t>
  </si>
  <si>
    <t>DMEPS (meV/percent strain), error: -82.950, 0.488</t>
  </si>
  <si>
    <t>strainvec, barrvec:  [-2. -1.  0.  1.  2.] [ 1.07064  0.99234  0.90227  0.81494  0.72817]</t>
  </si>
  <si>
    <t xml:space="preserve">       A        +       +       CrLaO,b15,ip,o24-o37 Energy(Strain)+  A    +</t>
  </si>
  <si>
    <t>Beta matrix:  [ 0.901672 -0.086234]</t>
  </si>
  <si>
    <t>S-squared = RSS/(N-rank(I-H)):  1.119504e-05</t>
  </si>
  <si>
    <t>Sqrt s-squared:  0.00334589898233</t>
  </si>
  <si>
    <t>Std errors in coefficients:  [ 0.00149633  0.00105807]</t>
  </si>
  <si>
    <t>DMEPS (meV/percent strain), error: -86.234, 1.058</t>
  </si>
  <si>
    <t>strainvec, barrvec:  [-2. -1.  0.  1.  2.] [ 1.07183  0.98363  0.90421  0.81966  0.72899]</t>
  </si>
  <si>
    <t xml:space="preserve">       A        +       +       CrLaO,b15,ip,o36-o31 Energy(Strain)+  A    +</t>
  </si>
  <si>
    <t>Beta matrix:  [ 0.901664 -0.084965]</t>
  </si>
  <si>
    <t>S-squared = RSS/(N-rank(I-H)):  1.06096233335e-05</t>
  </si>
  <si>
    <t>Sqrt s-squared:  0.00325724167563</t>
  </si>
  <si>
    <t>Std errors in coefficients:  [ 0.00145668  0.00103003]</t>
  </si>
  <si>
    <t>DMEPS (meV/percent strain), error: -84.965, 1.030</t>
  </si>
  <si>
    <t>strainvec, barrvec:  [-2. -1.  0.  1.  2.] [ 1.21393  1.13189  1.04805  0.96126  0.88173]</t>
  </si>
  <si>
    <t xml:space="preserve">       +        +       +       CrLaO,b15,ip,o36-o37 Energy(Strain)+  A    +</t>
  </si>
  <si>
    <t>Beta matrix:  [ 1.047372 -0.083503]</t>
  </si>
  <si>
    <t>S-squared = RSS/(N-rank(I-H)):  3.45266333339e-06</t>
  </si>
  <si>
    <t>Sqrt s-squared:  0.00185813436903</t>
  </si>
  <si>
    <t>Std errors in coefficients:  [ 0.00083098  0.00058759]</t>
  </si>
  <si>
    <t>DMEPS (meV/percent strain), error: -83.503, 0.588</t>
  </si>
  <si>
    <t>strainvec, barrvec:  [-2. -1.  0.  1.  2.] [ 1.16303  1.05494  0.95178  0.85152  0.75865]</t>
  </si>
  <si>
    <t xml:space="preserve">       +        +       +      CrLaO,b15,oop,o24-o35 Energy(Strain)+  A    +</t>
  </si>
  <si>
    <t>Beta matrix:  [ 0.955984 -0.101218]</t>
  </si>
  <si>
    <t>S-squared = RSS/(N-rank(I-H)):  2.686976e-05</t>
  </si>
  <si>
    <t>Sqrt s-squared:  0.00518360492321</t>
  </si>
  <si>
    <t>Std errors in coefficients:  [ 0.00231818  0.0016392 ]</t>
  </si>
  <si>
    <t>DMEPS (meV/percent strain), error: -101.218, 1.639</t>
  </si>
  <si>
    <t>strainvec, barrvec:  [-2. -1.  0.  1.  2.] [ 1.20336  1.08288  0.95655  0.83512  0.7229 ]</t>
  </si>
  <si>
    <t xml:space="preserve">       +        +       +      CrLaO,b15,oop,o24-o38 Energy(Strain)+  A    +</t>
  </si>
  <si>
    <t>Beta matrix:  [ 0.960162 -0.120868]</t>
  </si>
  <si>
    <t>S-squared = RSS/(N-rank(I-H)):  1.86818133333e-05</t>
  </si>
  <si>
    <t>Sqrt s-squared:  0.00432224632955</t>
  </si>
  <si>
    <t>Std errors in coefficients:  [ 0.00193297  0.00136681]</t>
  </si>
  <si>
    <t>DMEPS (meV/percent strain), error: -120.868, 1.367</t>
  </si>
  <si>
    <t>strainvec, barrvec:  [-2. -1.  0.  1.  2.] [ 1.27274  1.17116  1.06747  0.97657  0.89375]</t>
  </si>
  <si>
    <t xml:space="preserve">       A        +       +      CrLaO,b15,oop,o31-o35 Energy(Strain)+  A    +</t>
  </si>
  <si>
    <t>Beta matrix:  [ 1.076338 -0.095257]</t>
  </si>
  <si>
    <t>S-squared = RSS/(N-rank(I-H)):  6.55565966665e-05</t>
  </si>
  <si>
    <t>Sqrt s-squared:  0.00809670282686</t>
  </si>
  <si>
    <t>Std errors in coefficients:  [ 0.00362096  0.0025604 ]</t>
  </si>
  <si>
    <t>DMEPS (meV/percent strain), error: -95.257, 2.560</t>
  </si>
  <si>
    <t>strainvec, barrvec:  [-2. -1.  0.  1.  2.] [ 1.25563  1.13158  1.00101  0.87973  0.77311]</t>
  </si>
  <si>
    <t xml:space="preserve">       +        +       +      CrLaO,b15,oop,o31-o38 Energy(Strain)+  A    +</t>
  </si>
  <si>
    <t>Beta matrix:  [ 1.008212 -0.121689]</t>
  </si>
  <si>
    <t>S-squared = RSS/(N-rank(I-H)):  6.18821566668e-05</t>
  </si>
  <si>
    <t>Sqrt s-squared:  0.00786652125573</t>
  </si>
  <si>
    <t>Std errors in coefficients:  [ 0.00351802  0.00248761]</t>
  </si>
  <si>
    <t>DMEPS (meV/percent strain), error: -121.689, 2.488</t>
  </si>
  <si>
    <t>strainvec, barrvec:  [-2. -1.  0.  1.  2.] [ 1.20465  1.08139  0.95617  0.83482  0.72304]</t>
  </si>
  <si>
    <t xml:space="preserve">       +        +       +      CrLaO,b15,oop,o36-o35 Energy(Strain)+  A    +</t>
  </si>
  <si>
    <t>Beta matrix:  [ 0.960014 -0.120979]</t>
  </si>
  <si>
    <t>S-squared = RSS/(N-rank(I-H)):  2.15707033334e-05</t>
  </si>
  <si>
    <t>Sqrt s-squared:  0.0046444271265</t>
  </si>
  <si>
    <t>Std errors in coefficients:  [ 0.00207705  0.0014687 ]</t>
  </si>
  <si>
    <t>DMEPS (meV/percent strain), error: -120.979, 1.469</t>
  </si>
  <si>
    <t>strainvec, barrvec:  [-2. -1.  0.  1.  2.] [ 1.16472  1.05495  0.94954  0.85093  0.75886]</t>
  </si>
  <si>
    <t xml:space="preserve">       +        +       +      CrLaO,b15,oop,o36-o38 Energy(Strain)+  A    +</t>
  </si>
  <si>
    <t>Beta matrix:  [ 0.9558   -0.101574]</t>
  </si>
  <si>
    <t>S-squared = RSS/(N-rank(I-H)):  4.25940800004e-05</t>
  </si>
  <si>
    <t>Sqrt s-squared:  0.00652641402306</t>
  </si>
  <si>
    <t>Std errors in coefficients:  [ 0.0029187   0.00206383]</t>
  </si>
  <si>
    <t>DMEPS (meV/percent strain), error: -101.574, 2.064</t>
  </si>
  <si>
    <t>strainvec, barrvec:  [-2. -1.  0.  1.  2.] [ 1.25618  1.13231  1.00032  0.87886  0.77498]</t>
  </si>
  <si>
    <t xml:space="preserve">       +        +       +      CrLaO,b15,oop,o37-o35 Energy(Strain)+  A    +</t>
  </si>
  <si>
    <t>Beta matrix:  [ 1.00853  -0.121585]</t>
  </si>
  <si>
    <t>S-squared = RSS/(N-rank(I-H)):  8.34013833335e-05</t>
  </si>
  <si>
    <t>Sqrt s-squared:  0.00913243578316</t>
  </si>
  <si>
    <t>Std errors in coefficients:  [ 0.00408415  0.00288793]</t>
  </si>
  <si>
    <t>DMEPS (meV/percent strain), error: -121.585, 2.888</t>
  </si>
  <si>
    <t>strainvec, barrvec:  [-2. -1.  0.  1.  2.] [ 1.27334  1.1711   1.06719  0.97727  0.89416]</t>
  </si>
  <si>
    <t xml:space="preserve">       A        +       +      CrLaO,b15,oop,o37-o38 Energy(Strain)+  A    +</t>
  </si>
  <si>
    <t>Beta matrix:  [ 1.076612 -0.095219]</t>
  </si>
  <si>
    <t>S-squared = RSS/(N-rank(I-H)):  6.98826233332e-05</t>
  </si>
  <si>
    <t>Sqrt s-squared:  0.00835958272483</t>
  </si>
  <si>
    <t>Std errors in coefficients:  [ 0.00373852  0.00264353]</t>
  </si>
  <si>
    <t>DMEPS (meV/percent strain), error: -95.219, 2.644</t>
  </si>
  <si>
    <t>strainvec, barrvec:  [-2. -1.  0.  1.  2.] [ 1.24668  1.17783  1.09029  0.99078  0.88317]</t>
  </si>
  <si>
    <t xml:space="preserve">       +        +       +       CrLaO,b16,ip,o27-o34 Energy(Strain)+  A    +</t>
  </si>
  <si>
    <t>Beta matrix:  [ 1.07775  -0.091407]</t>
  </si>
  <si>
    <t>S-squared = RSS/(N-rank(I-H)):  0.000194454569999</t>
  </si>
  <si>
    <t>Sqrt s-squared:  0.0139446968414</t>
  </si>
  <si>
    <t>Std errors in coefficients:  [ 0.00623626  0.0044097 ]</t>
  </si>
  <si>
    <t>DMEPS (meV/percent strain), error: -91.407, 4.410</t>
  </si>
  <si>
    <t>strainvec, barrvec:  [-2. -1.  0.  1.  2.] [ 1.19551  1.11562  1.01839  0.91424  0.80083]</t>
  </si>
  <si>
    <t xml:space="preserve">       +        +       +       CrLaO,b16,ip,o27-o40 Energy(Strain)+  A    +</t>
  </si>
  <si>
    <t>Beta matrix:  [ 1.008918 -0.099074]</t>
  </si>
  <si>
    <t>S-squared = RSS/(N-rank(I-H)):  0.000133191573333</t>
  </si>
  <si>
    <t>Sqrt s-squared:  0.0115408653633</t>
  </si>
  <si>
    <t>Std errors in coefficients:  [ 0.00516123  0.00364954]</t>
  </si>
  <si>
    <t>DMEPS (meV/percent strain), error: -99.074, 3.650</t>
  </si>
  <si>
    <t>strainvec, barrvec:  [-2. -1.  0.  1.  2.] [ 1.19713  1.11655  1.02043  0.9151   0.80092]</t>
  </si>
  <si>
    <t xml:space="preserve">       +        +       +       CrLaO,b16,ip,o39-o34 Energy(Strain)+  A    +</t>
  </si>
  <si>
    <t>Beta matrix:  [ 1.010026 -0.099387]</t>
  </si>
  <si>
    <t>S-squared = RSS/(N-rank(I-H)):  0.000140673210001</t>
  </si>
  <si>
    <t>Sqrt s-squared:  0.0118605737636</t>
  </si>
  <si>
    <t>Std errors in coefficients:  [ 0.00530421  0.00375064]</t>
  </si>
  <si>
    <t>DMEPS (meV/percent strain), error: -99.387, 3.751</t>
  </si>
  <si>
    <t>strainvec, barrvec:  [-2. -1.  0.  1.  2.] [ 1.24456  1.17875  1.09146  0.99162  0.8802 ]</t>
  </si>
  <si>
    <t xml:space="preserve">       +        +       +       CrLaO,b16,ip,o39-o40 Energy(Strain)+  A    +</t>
  </si>
  <si>
    <t>Beta matrix:  [ 1.077318 -0.091585]</t>
  </si>
  <si>
    <t>S-squared = RSS/(N-rank(I-H)):  0.000259954743333</t>
  </si>
  <si>
    <t>Sqrt s-squared:  0.0161231120859</t>
  </si>
  <si>
    <t>Std errors in coefficients:  [ 0.00721047  0.00509858]</t>
  </si>
  <si>
    <t>DMEPS (meV/percent strain), error: -91.585, 5.099</t>
  </si>
  <si>
    <t>strainvec, barrvec:  [-2. -1.  0.  1.  2.] [ 1.20543  1.07449  0.95372  0.84598  0.74601]</t>
  </si>
  <si>
    <t xml:space="preserve">       +        +       +      CrLaO,b16,oop,o27-o35 Energy(Strain)+  A    +</t>
  </si>
  <si>
    <t>Beta matrix:  [ 0.965126 -0.114735]</t>
  </si>
  <si>
    <t>S-squared = RSS/(N-rank(I-H)):  0.000134327423334</t>
  </si>
  <si>
    <t>Sqrt s-squared:  0.0115899708081</t>
  </si>
  <si>
    <t>Std errors in coefficients:  [ 0.00518319  0.00366507]</t>
  </si>
  <si>
    <t>DMEPS (meV/percent strain), error: -114.735, 3.665</t>
  </si>
  <si>
    <t>strainvec, barrvec:  [-2. -1.  0.  1.  2.] [ 1.20159  1.07552  0.95147  0.84432  0.74267]</t>
  </si>
  <si>
    <t xml:space="preserve">       +        +       +      CrLaO,b16,oop,o27-o38 Energy(Strain)+  A    +</t>
  </si>
  <si>
    <t>Beta matrix:  [ 0.963114 -0.114904]</t>
  </si>
  <si>
    <t>S-squared = RSS/(N-rank(I-H)):  0.000106591186667</t>
  </si>
  <si>
    <t>Sqrt s-squared:  0.0103243007834</t>
  </si>
  <si>
    <t>Std errors in coefficients:  [ 0.00461717  0.00326483]</t>
  </si>
  <si>
    <t>DMEPS (meV/percent strain), error: -114.904, 3.265</t>
  </si>
  <si>
    <t>strainvec, barrvec:  [-2. -1.  0.  1.  2.] [ 1.10385  0.99095  0.88426  0.78493  0.69246]</t>
  </si>
  <si>
    <t xml:space="preserve">       +        +       +      CrLaO,b16,oop,o34-o35 Energy(Strain)+  A    +</t>
  </si>
  <si>
    <t>Beta matrix:  [ 0.89129 -0.10288]</t>
  </si>
  <si>
    <t>S-squared = RSS/(N-rank(I-H)):  5.53882000002e-05</t>
  </si>
  <si>
    <t>Sqrt s-squared:  0.00744232490558</t>
  </si>
  <si>
    <t>Std errors in coefficients:  [ 0.00332831  0.00235347]</t>
  </si>
  <si>
    <t>DMEPS (meV/percent strain), error: -102.880, 2.353</t>
  </si>
  <si>
    <t>strainvec, barrvec:  [-2. -1.  0.  1.  2.] [ 1.26366  1.15017  1.03011  0.91615  0.81502]</t>
  </si>
  <si>
    <t xml:space="preserve">       A        +       +      CrLaO,b16,oop,o34-o38 Energy(Strain)+  A    +</t>
  </si>
  <si>
    <t>Beta matrix:  [ 1.035022 -0.11313 ]</t>
  </si>
  <si>
    <t>S-squared = RSS/(N-rank(I-H)):  3.53293600003e-05</t>
  </si>
  <si>
    <t>Sqrt s-squared:  0.0059438506038</t>
  </si>
  <si>
    <t>Std errors in coefficients:  [ 0.00265817  0.00187961]</t>
  </si>
  <si>
    <t>DMEPS (meV/percent strain), error: -113.130, 1.880</t>
  </si>
  <si>
    <t>strainvec, barrvec:  [-2. -1.  0.  1.  2.] [ 1.19942  1.07478  0.95534  0.84142  0.74139]</t>
  </si>
  <si>
    <t xml:space="preserve">       +        +       +      CrLaO,b16,oop,o39-o35 Energy(Strain)+  A    +</t>
  </si>
  <si>
    <t>Beta matrix:  [ 0.96247  -0.114942]</t>
  </si>
  <si>
    <t>S-squared = RSS/(N-rank(I-H)):  7.41702533331e-05</t>
  </si>
  <si>
    <t>Sqrt s-squared:  0.00861221535571</t>
  </si>
  <si>
    <t>Std errors in coefficients:  [ 0.0038515   0.00272342]</t>
  </si>
  <si>
    <t>DMEPS (meV/percent strain), error: -114.942, 2.723</t>
  </si>
  <si>
    <t>strainvec, barrvec:  [-2. -1.  0.  1.  2.] [ 1.20311  1.07518  0.95518  0.84705  0.74562]</t>
  </si>
  <si>
    <t xml:space="preserve">       +        +       +      CrLaO,b16,oop,o39-o38 Energy(Strain)+  A    +</t>
  </si>
  <si>
    <t>Beta matrix:  [ 0.965228 -0.114311]</t>
  </si>
  <si>
    <t>S-squared = RSS/(N-rank(I-H)):  0.00010063889</t>
  </si>
  <si>
    <t>Sqrt s-squared:  0.0100318936398</t>
  </si>
  <si>
    <t>Std errors in coefficients:  [ 0.0044864   0.00317236]</t>
  </si>
  <si>
    <t>DMEPS (meV/percent strain), error: -114.311, 3.172</t>
  </si>
  <si>
    <t>strainvec, barrvec:  [-2. -1.  0.  1.  2.] [ 1.26297  1.14775  1.03115  0.91662  0.81124]</t>
  </si>
  <si>
    <t xml:space="preserve">       A        +       +      CrLaO,b16,oop,o40-o35 Energy(Strain)+  A    +</t>
  </si>
  <si>
    <t>Beta matrix:  [ 1.033946 -0.113459]</t>
  </si>
  <si>
    <t>S-squared = RSS/(N-rank(I-H)):  1.50221699999e-05</t>
  </si>
  <si>
    <t>Sqrt s-squared:  0.00387584442411</t>
  </si>
  <si>
    <t>Std errors in coefficients:  [ 0.00173333  0.00122565]</t>
  </si>
  <si>
    <t>DMEPS (meV/percent strain), error: -113.459, 1.226</t>
  </si>
  <si>
    <t>strainvec, barrvec:  [-2. -1.  0.  1.  2.] [ 1.10542  0.98873  0.88706  0.78709  0.69622]</t>
  </si>
  <si>
    <t xml:space="preserve">       +        +       +      CrLaO,b16,oop,o40-o38 Energy(Strain)+  A    +</t>
  </si>
  <si>
    <t>Beta matrix:  [ 0.892904 -0.102004]</t>
  </si>
  <si>
    <t>S-squared = RSS/(N-rank(I-H)):  7.09543866663e-05</t>
  </si>
  <si>
    <t>Sqrt s-squared:  0.00842344268493</t>
  </si>
  <si>
    <t>Std errors in coefficients:  [ 0.00376708  0.00266373]</t>
  </si>
  <si>
    <t>DMEPS (meV/percent strain), error: -102.004, 2.664</t>
  </si>
  <si>
    <t>strainvec, barrvec:  [-2. -1.  0.  1.  2.] [ 0.90826  0.85816  0.78465  0.69542  0.58917]</t>
  </si>
  <si>
    <t xml:space="preserve">       +        +       +       OLaMn,b09,ip,o18-o19 Energy(Strain)+  A    +</t>
  </si>
  <si>
    <t xml:space="preserve">   0.9 A+                                                                 ++</t>
  </si>
  <si>
    <t>Beta matrix:  [ 0.767132 -0.080092]</t>
  </si>
  <si>
    <t>S-squared = RSS/(N-rank(I-H)):  0.000391963079999</t>
  </si>
  <si>
    <t>Sqrt s-squared:  0.0197980574804</t>
  </si>
  <si>
    <t>Std errors in coefficients:  [ 0.00885396  0.0062607 ]</t>
  </si>
  <si>
    <t>DMEPS (meV/percent strain), error: -80.092, 6.261</t>
  </si>
  <si>
    <t>strainvec, barrvec:  [-2. -1.  0.  1.  2.] [ 1.03952  0.97685  0.89683  0.80721  0.70314]</t>
  </si>
  <si>
    <t xml:space="preserve">  1.05 ++-------+-------+--------+-------+--------+-------+--------+------++</t>
  </si>
  <si>
    <t xml:space="preserve">       A        +       +       OLaMn,b09,ip,o18-o25 Energy(Strain)+  A    +</t>
  </si>
  <si>
    <t>Beta matrix:  [ 0.88471 -0.08424]</t>
  </si>
  <si>
    <t>S-squared = RSS/(N-rank(I-H)):  0.000204316333333</t>
  </si>
  <si>
    <t>Sqrt s-squared:  0.0142939264491</t>
  </si>
  <si>
    <t>Std errors in coefficients:  [ 0.00639244  0.00452014]</t>
  </si>
  <si>
    <t>DMEPS (meV/percent strain), error: -84.240, 4.520</t>
  </si>
  <si>
    <t>strainvec, barrvec:  [-2. -1.  0.  1.  2.] [ 1.04606  0.97685  0.89703  0.80595  0.70505]</t>
  </si>
  <si>
    <t xml:space="preserve">  1.05 A+-------+-------+--------+-------+--------+-------+--------+------++</t>
  </si>
  <si>
    <t xml:space="preserve">       +        +       +       OLaMn,b09,ip,o30-o19 Energy(Strain)+  A    +</t>
  </si>
  <si>
    <t>Beta matrix:  [ 0.886188 -0.085292]</t>
  </si>
  <si>
    <t>S-squared = RSS/(N-rank(I-H)):  0.000132687546667</t>
  </si>
  <si>
    <t>Sqrt s-squared:  0.0115190080591</t>
  </si>
  <si>
    <t>Std errors in coefficients:  [ 0.00515146  0.00364263]</t>
  </si>
  <si>
    <t>DMEPS (meV/percent strain), error: -85.292, 3.643</t>
  </si>
  <si>
    <t>strainvec, barrvec:  [-2. -1.  0.  1.  2.] [ 0.91093  0.8588   0.78481  0.69537  0.58986]</t>
  </si>
  <si>
    <t xml:space="preserve">       +        +       +       OLaMn,b09,ip,o30-o25 Energy(Strain)+  A    +</t>
  </si>
  <si>
    <t>Beta matrix:  [ 0.767954 -0.080557]</t>
  </si>
  <si>
    <t>S-squared = RSS/(N-rank(I-H)):  0.00035695481</t>
  </si>
  <si>
    <t>Sqrt s-squared:  0.0188932477356</t>
  </si>
  <si>
    <t>Std errors in coefficients:  [ 0.00844932  0.00597457]</t>
  </si>
  <si>
    <t>DMEPS (meV/percent strain), error: -80.557, 5.975</t>
  </si>
  <si>
    <t>strainvec, barrvec:  [-2. -1.  0.  1.  2.] [ 0.8031   0.75043  0.70966  0.66517  0.61237]</t>
  </si>
  <si>
    <t xml:space="preserve">  0.82 ++-------+-------+--------+-------+--------+-------+--------+------++</t>
  </si>
  <si>
    <t xml:space="preserve">       +        +       +      OLaMn,b09,oop,o18-o17 Energy(Strain)+  A    +</t>
  </si>
  <si>
    <t xml:space="preserve">   0.8 A+                                                                 ++</t>
  </si>
  <si>
    <t xml:space="preserve">  0.76 ++                                                                 ++</t>
  </si>
  <si>
    <t xml:space="preserve">  0.74 ++                                                                 ++</t>
  </si>
  <si>
    <t xml:space="preserve">  0.72 ++                                                                 ++</t>
  </si>
  <si>
    <t xml:space="preserve">  0.68 ++                                                                 ++</t>
  </si>
  <si>
    <t xml:space="preserve">  0.66 ++                                                                 ++</t>
  </si>
  <si>
    <t xml:space="preserve">  0.62 ++                                                                 ++</t>
  </si>
  <si>
    <t>Beta matrix:  [ 0.708146 -0.046672]</t>
  </si>
  <si>
    <t>S-squared = RSS/(N-rank(I-H)):  1.45712933333e-05</t>
  </si>
  <si>
    <t>Sqrt s-squared:  0.00381723634759</t>
  </si>
  <si>
    <t>Std errors in coefficients:  [ 0.00170712  0.00120712]</t>
  </si>
  <si>
    <t>DMEPS (meV/percent strain), error: -46.672, 1.207</t>
  </si>
  <si>
    <t>strainvec, barrvec:  [-2. -1.  0.  1.  2.] [ 0.87447  0.81437  0.76455  0.71656  0.66226]</t>
  </si>
  <si>
    <t xml:space="preserve">       +        +       +      OLaMn,b09,oop,o18-o20 Energy(Strain)+  A    +</t>
  </si>
  <si>
    <t>Beta matrix:  [ 0.766442 -0.052223]</t>
  </si>
  <si>
    <t>S-squared = RSS/(N-rank(I-H)):  1.346913e-05</t>
  </si>
  <si>
    <t>Sqrt s-squared:  0.00367003133502</t>
  </si>
  <si>
    <t>Std errors in coefficients:  [ 0.00164129  0.00116057]</t>
  </si>
  <si>
    <t>DMEPS (meV/percent strain), error: -52.223, 1.161</t>
  </si>
  <si>
    <t>strainvec, barrvec:  [-2. -1.  0.  1.  2.] [ 0.9528   0.90196  0.86334  0.81178  0.74137]</t>
  </si>
  <si>
    <t xml:space="preserve">       +        +       +      OLaMn,b09,oop,o19-o17 Energy(Strain)+  A    +</t>
  </si>
  <si>
    <t xml:space="preserve">  0.95 A+                                                                 ++</t>
  </si>
  <si>
    <t xml:space="preserve">   0.9 ++               A                                                 ++</t>
  </si>
  <si>
    <t>Beta matrix:  [ 0.85425  -0.051304]</t>
  </si>
  <si>
    <t>S-squared = RSS/(N-rank(I-H)):  9.85219466669e-05</t>
  </si>
  <si>
    <t>Sqrt s-squared:  0.00992582221616</t>
  </si>
  <si>
    <t>Std errors in coefficients:  [ 0.00443896  0.00313882]</t>
  </si>
  <si>
    <t>DMEPS (meV/percent strain), error: -51.304, 3.139</t>
  </si>
  <si>
    <t>strainvec, barrvec:  [-2. -1.  0.  1.  2.] [ 0.76531  0.72132  0.68809  0.65345  0.61003]</t>
  </si>
  <si>
    <t xml:space="preserve">  0.78 ++-------+-------+--------+-------+--------+-------+--------+------++</t>
  </si>
  <si>
    <t xml:space="preserve">       +        +       +      OLaMn,b09,oop,o19-o20 Energy(Strain)+  A    +</t>
  </si>
  <si>
    <t xml:space="preserve">  0.76 A+                                                                 ++</t>
  </si>
  <si>
    <t xml:space="preserve">  0.72 ++               A                                                 ++</t>
  </si>
  <si>
    <t>Beta matrix:  [ 0.68764  -0.037843]</t>
  </si>
  <si>
    <t>S-squared = RSS/(N-rank(I-H)):  1.28385033334e-05</t>
  </si>
  <si>
    <t>Sqrt s-squared:  0.00358308572789</t>
  </si>
  <si>
    <t>Std errors in coefficients:  [ 0.0016024   0.00113307]</t>
  </si>
  <si>
    <t>DMEPS (meV/percent strain), error: -37.843, 1.133</t>
  </si>
  <si>
    <t>strainvec, barrvec:  [-2. -1.  0.  1.  2.] [ 0.76536  0.72061  0.68673  0.65312  0.6116 ]</t>
  </si>
  <si>
    <t xml:space="preserve">       +        +       +      OLaMn,b09,oop,o25-o17 Energy(Strain)+  A    +</t>
  </si>
  <si>
    <t>Beta matrix:  [ 0.687484 -0.037501]</t>
  </si>
  <si>
    <t>S-squared = RSS/(N-rank(I-H)):  1.28625700001e-05</t>
  </si>
  <si>
    <t>Sqrt s-squared:  0.00358644252709</t>
  </si>
  <si>
    <t>Std errors in coefficients:  [ 0.00160391  0.00113413]</t>
  </si>
  <si>
    <t>DMEPS (meV/percent strain), error: -37.501, 1.134</t>
  </si>
  <si>
    <t>strainvec, barrvec:  [-2. -1.  0.  1.  2.] [ 0.95354  0.90323  0.86202  0.81191  0.74297]</t>
  </si>
  <si>
    <t xml:space="preserve">       +        +       +      OLaMn,b09,oop,o25-o20 Energy(Strain)+  A    +</t>
  </si>
  <si>
    <t>Beta matrix:  [ 0.854734 -0.051246]</t>
  </si>
  <si>
    <t>S-squared = RSS/(N-rank(I-H)):  7.70449866667e-05</t>
  </si>
  <si>
    <t>Sqrt s-squared:  0.00877752736633</t>
  </si>
  <si>
    <t>Std errors in coefficients:  [ 0.00392543  0.0027757 ]</t>
  </si>
  <si>
    <t>DMEPS (meV/percent strain), error: -51.246, 2.776</t>
  </si>
  <si>
    <t>strainvec, barrvec:  [-2. -1.  0.  1.  2.] [ 0.87357  0.81214  0.76391  0.71596  0.66334]</t>
  </si>
  <si>
    <t xml:space="preserve">       +        +       +      OLaMn,b09,oop,o30-o17 Energy(Strain)+  A    +</t>
  </si>
  <si>
    <t>Beta matrix:  [ 0.765784 -0.051664]</t>
  </si>
  <si>
    <t>S-squared = RSS/(N-rank(I-H)):  1.85758533332e-05</t>
  </si>
  <si>
    <t>Sqrt s-squared:  0.00430997138427</t>
  </si>
  <si>
    <t>Std errors in coefficients:  [ 0.00192748  0.00136293]</t>
  </si>
  <si>
    <t>DMEPS (meV/percent strain), error: -51.664, 1.363</t>
  </si>
  <si>
    <t>strainvec, barrvec:  [-2. -1.  0.  1.  2.] [ 0.80396  0.75236  0.70843  0.66543  0.61327]</t>
  </si>
  <si>
    <t xml:space="preserve">       A        +       +      OLaMn,b09,oop,o30-o20 Energy(Strain)+  A    +</t>
  </si>
  <si>
    <t>Beta matrix:  [ 0.70869  -0.046831]</t>
  </si>
  <si>
    <t>S-squared = RSS/(N-rank(I-H)):  9.49592999998e-06</t>
  </si>
  <si>
    <t>Sqrt s-squared:  0.00308154668957</t>
  </si>
  <si>
    <t>Std errors in coefficients:  [ 0.00137811  0.00097447]</t>
  </si>
  <si>
    <t>DMEPS (meV/percent strain), error: -46.831, 0.974</t>
  </si>
  <si>
    <t>strainvec, barrvec:  [-2. -1.  0.  1.  2.] [ 0.79782  0.75336  0.69567  0.62457  0.54219]</t>
  </si>
  <si>
    <t xml:space="preserve">       +        +       +       OLaMn,b10,ip,o21-o22 Energy(Strain)+  A    +</t>
  </si>
  <si>
    <t>Beta matrix:  [ 0.682722 -0.064005]</t>
  </si>
  <si>
    <t>S-squared = RSS/(N-rank(I-H)):  0.00018980841</t>
  </si>
  <si>
    <t>Sqrt s-squared:  0.0137770972995</t>
  </si>
  <si>
    <t>Std errors in coefficients:  [ 0.00616131  0.0043567 ]</t>
  </si>
  <si>
    <t>DMEPS (meV/percent strain), error: -64.005, 4.357</t>
  </si>
  <si>
    <t>strainvec, barrvec:  [-2. -1.  0.  1.  2.] [ 0.97323  0.92423  0.86655  0.80417  0.73475]</t>
  </si>
  <si>
    <t xml:space="preserve">       +        +       +       OLaMn,b10,ip,o21-o28 Energy(Strain)+  A    +</t>
  </si>
  <si>
    <t>Beta matrix:  [ 0.860586 -0.059702]</t>
  </si>
  <si>
    <t>S-squared = RSS/(N-rank(I-H)):  4.96582266667e-05</t>
  </si>
  <si>
    <t>Sqrt s-squared:  0.00704685934773</t>
  </si>
  <si>
    <t>Std errors in coefficients:  [ 0.00315145  0.00222841]</t>
  </si>
  <si>
    <t>DMEPS (meV/percent strain), error: -59.702, 2.228</t>
  </si>
  <si>
    <t>strainvec, barrvec:  [-2. -1.  0.  1.  2.] [ 0.9728   0.92474  0.86746  0.80496  0.73544]</t>
  </si>
  <si>
    <t xml:space="preserve">       +        +       +       OLaMn,b10,ip,o33-o22 Energy(Strain)+  A    +</t>
  </si>
  <si>
    <t>Beta matrix:  [ 0.86108 -0.05945]</t>
  </si>
  <si>
    <t>S-squared = RSS/(N-rank(I-H)):  5.54991333333e-05</t>
  </si>
  <si>
    <t>Sqrt s-squared:  0.00744977404579</t>
  </si>
  <si>
    <t>Std errors in coefficients:  [ 0.00333164  0.00235583]</t>
  </si>
  <si>
    <t>DMEPS (meV/percent strain), error: -59.450, 2.356</t>
  </si>
  <si>
    <t>strainvec, barrvec:  [-2. -1.  0.  1.  2.] [ 0.79797  0.75391  0.6955   0.62467  0.54089]</t>
  </si>
  <si>
    <t xml:space="preserve">       +        +       +       OLaMn,b10,ip,o33-o28 Energy(Strain)+  A    +</t>
  </si>
  <si>
    <t>Beta matrix:  [ 0.682588 -0.06434 ]</t>
  </si>
  <si>
    <t>S-squared = RSS/(N-rank(I-H)):  0.000201005093333</t>
  </si>
  <si>
    <t>Sqrt s-squared:  0.0141776265056</t>
  </si>
  <si>
    <t>Std errors in coefficients:  [ 0.00634043  0.00448336]</t>
  </si>
  <si>
    <t>DMEPS (meV/percent strain), error: -64.340, 4.483</t>
  </si>
  <si>
    <t>strainvec, barrvec:  [-2. -1.  0.  1.  2.] [ 0.84127  0.80496  0.76227  0.72716  0.68291]</t>
  </si>
  <si>
    <t xml:space="preserve">  0.86 ++-------+-------+--------+-------+--------+-------+--------+------++</t>
  </si>
  <si>
    <t xml:space="preserve">       +        +       +      OLaMn,b10,oop,o21-o17 Energy(Strain)+  A    +</t>
  </si>
  <si>
    <t xml:space="preserve">  0.84 A+                                                                 ++</t>
  </si>
  <si>
    <t xml:space="preserve">  0.76 ++                                A                                ++</t>
  </si>
  <si>
    <t xml:space="preserve">  0.68 ++-------+-------+--------+-------+--------+-------+--------+------+A</t>
  </si>
  <si>
    <t>Beta matrix:  [ 0.763714 -0.039452]</t>
  </si>
  <si>
    <t>S-squared = RSS/(N-rank(I-H)):  6.37635999993e-06</t>
  </si>
  <si>
    <t>Sqrt s-squared:  0.00252514554035</t>
  </si>
  <si>
    <t>Std errors in coefficients:  [ 0.00112928  0.00079852]</t>
  </si>
  <si>
    <t>DMEPS (meV/percent strain), error: -39.452, 0.799</t>
  </si>
  <si>
    <t>strainvec, barrvec:  [-2. -1.  0.  1.  2.] [ 0.85307  0.78115  0.71159  0.63336  0.54091]</t>
  </si>
  <si>
    <t xml:space="preserve">       +        +       +      OLaMn,b10,oop,o21-o20 Energy(Strain)+  A    +</t>
  </si>
  <si>
    <t>Beta matrix:  [ 0.704016 -0.077211]</t>
  </si>
  <si>
    <t>S-squared = RSS/(N-rank(I-H)):  6.81889033333e-05</t>
  </si>
  <si>
    <t>Sqrt s-squared:  0.00825765725453</t>
  </si>
  <si>
    <t>Std errors in coefficients:  [ 0.00369294  0.0026113 ]</t>
  </si>
  <si>
    <t>DMEPS (meV/percent strain), error: -77.211, 2.611</t>
  </si>
  <si>
    <t>strainvec, barrvec:  [-2. -1.  0.  1.  2.] [ 0.91825  0.8391   0.7788   0.71612  0.64076]</t>
  </si>
  <si>
    <t xml:space="preserve">       +        +       +      OLaMn,b10,oop,o22-o17 Energy(Strain)+  A    +</t>
  </si>
  <si>
    <t>Beta matrix:  [ 0.778606 -0.067796]</t>
  </si>
  <si>
    <t>S-squared = RSS/(N-rank(I-H)):  3.43507200001e-05</t>
  </si>
  <si>
    <t>Sqrt s-squared:  0.00586094872867</t>
  </si>
  <si>
    <t>Std errors in coefficients:  [ 0.0026211   0.00185339]</t>
  </si>
  <si>
    <t>DMEPS (meV/percent strain), error: -67.796, 1.853</t>
  </si>
  <si>
    <t>strainvec, barrvec:  [-2. -1.  0.  1.  2.] [ 0.94446  0.90586  0.88535  0.86109  0.82805]</t>
  </si>
  <si>
    <t xml:space="preserve">  0.96 ++-------+-------+--------+-------+--------+-------+--------+------++</t>
  </si>
  <si>
    <t xml:space="preserve">       +        +       +      OLaMn,b10,oop,o22-o20 Energy(Strain)+  A    +</t>
  </si>
  <si>
    <t xml:space="preserve">  0.94 ++                                                                 ++</t>
  </si>
  <si>
    <t xml:space="preserve">  0.92 ++                                                                 ++</t>
  </si>
  <si>
    <t xml:space="preserve">  0.88 ++                                A                                ++</t>
  </si>
  <si>
    <t xml:space="preserve">  0.86 ++                                                 A               ++</t>
  </si>
  <si>
    <t>Beta matrix:  [ 0.884962 -0.027759]</t>
  </si>
  <si>
    <t>S-squared = RSS/(N-rank(I-H)):  2.67054233334e-05</t>
  </si>
  <si>
    <t>Sqrt s-squared:  0.00516772903058</t>
  </si>
  <si>
    <t>Std errors in coefficients:  [ 0.00231108  0.00163418]</t>
  </si>
  <si>
    <t>DMEPS (meV/percent strain), error: -27.759, 1.634</t>
  </si>
  <si>
    <t>strainvec, barrvec:  [-2. -1.  0.  1.  2.] [ 0.94512  0.90937  0.885    0.86118  0.83059]</t>
  </si>
  <si>
    <t xml:space="preserve">       +        +       +      OLaMn,b10,oop,o28-o17 Energy(Strain)+  A    +</t>
  </si>
  <si>
    <t>Beta matrix:  [ 0.886252 -0.027725]</t>
  </si>
  <si>
    <t>S-squared = RSS/(N-rank(I-H)):  1.38526766668e-05</t>
  </si>
  <si>
    <t>Sqrt s-squared:  0.00372191841217</t>
  </si>
  <si>
    <t>Std errors in coefficients:  [ 0.00166449  0.00117697]</t>
  </si>
  <si>
    <t>DMEPS (meV/percent strain), error: -27.725, 1.177</t>
  </si>
  <si>
    <t>strainvec, barrvec:  [-2. -1.  0.  1.  2.] [ 0.91864  0.84047  0.77761  0.71543  0.64104]</t>
  </si>
  <si>
    <t xml:space="preserve">       +        +       +      OLaMn,b10,oop,o28-o20 Energy(Strain)+  A    +</t>
  </si>
  <si>
    <t>Beta matrix:  [ 0.778638 -0.068024]</t>
  </si>
  <si>
    <t>S-squared = RSS/(N-rank(I-H)):  2.687604e-05</t>
  </si>
  <si>
    <t>Sqrt s-squared:  0.00518421064387</t>
  </si>
  <si>
    <t>Std errors in coefficients:  [ 0.00231845  0.00163939]</t>
  </si>
  <si>
    <t>DMEPS (meV/percent strain), error: -68.024, 1.639</t>
  </si>
  <si>
    <t>strainvec, barrvec:  [-2. -1.  0.  1.  2.] [ 0.85353  0.78146  0.7143   0.63599  0.53964]</t>
  </si>
  <si>
    <t xml:space="preserve">       +        +       +      OLaMn,b10,oop,o33-o17 Energy(Strain)+  A    +</t>
  </si>
  <si>
    <t>Beta matrix:  [ 0.704984 -0.077325]</t>
  </si>
  <si>
    <t>S-squared = RSS/(N-rank(I-H)):  0.00010284489</t>
  </si>
  <si>
    <t>Sqrt s-squared:  0.0101412469647</t>
  </si>
  <si>
    <t>Std errors in coefficients:  [ 0.0045353   0.00320694]</t>
  </si>
  <si>
    <t>DMEPS (meV/percent strain), error: -77.325, 3.207</t>
  </si>
  <si>
    <t>strainvec, barrvec:  [-2. -1.  0.  1.  2.] [ 0.8438   0.80056  0.7639   0.72788  0.68427]</t>
  </si>
  <si>
    <t xml:space="preserve">       +        +       +      OLaMn,b10,oop,o33-o20 Energy(Strain)+  A    +</t>
  </si>
  <si>
    <t xml:space="preserve">   0.8 ++               A                                                 ++</t>
  </si>
  <si>
    <t>Beta matrix:  [ 0.764082 -0.039174]</t>
  </si>
  <si>
    <t>S-squared = RSS/(N-rank(I-H)):  6.71817333331e-06</t>
  </si>
  <si>
    <t>Sqrt s-squared:  0.00259194392943</t>
  </si>
  <si>
    <t>Std errors in coefficients:  [ 0.00115915  0.00081964]</t>
  </si>
  <si>
    <t>DMEPS (meV/percent strain), error: -39.174, 0.820</t>
  </si>
  <si>
    <t>strainvec, barrvec:  [-2. -1.  0.  1.  2.] [ 0.90649  0.85587  0.78427  0.69422  0.5912 ]</t>
  </si>
  <si>
    <t xml:space="preserve">       +        +       +       OLaMn,b11,ip,o24-o19 Energy(Strain)+  A    +</t>
  </si>
  <si>
    <t>Beta matrix:  [ 0.76641  -0.079223]</t>
  </si>
  <si>
    <t>S-squared = RSS/(N-rank(I-H)):  0.00036386017</t>
  </si>
  <si>
    <t>Sqrt s-squared:  0.0190751191346</t>
  </si>
  <si>
    <t>Std errors in coefficients:  [ 0.00853065  0.00603208]</t>
  </si>
  <si>
    <t>DMEPS (meV/percent strain), error: -79.223, 6.032</t>
  </si>
  <si>
    <t>strainvec, barrvec:  [-2. -1.  0.  1.  2.] [ 1.0373   0.97599  0.89892  0.80505  0.70504]</t>
  </si>
  <si>
    <t xml:space="preserve">       A        +       +       OLaMn,b11,ip,o24-o25 Energy(Strain)+  A    +</t>
  </si>
  <si>
    <t>Beta matrix:  [ 0.88446  -0.083546]</t>
  </si>
  <si>
    <t>S-squared = RSS/(N-rank(I-H)):  0.000215013813333</t>
  </si>
  <si>
    <t>Sqrt s-squared:  0.0146633493218</t>
  </si>
  <si>
    <t>Std errors in coefficients:  [ 0.00655765  0.00463696]</t>
  </si>
  <si>
    <t>DMEPS (meV/percent strain), error: -83.546, 4.637</t>
  </si>
  <si>
    <t>strainvec, barrvec:  [-2. -1.  0.  1.  2.] [ 1.035    0.97638  0.89807  0.8067   0.70508]</t>
  </si>
  <si>
    <t xml:space="preserve">       A        +       +       OLaMn,b11,ip,o36-o19 Energy(Strain)+  A    +</t>
  </si>
  <si>
    <t>Beta matrix:  [ 0.884246 -0.082952]</t>
  </si>
  <si>
    <t>S-squared = RSS/(N-rank(I-H)):  0.000236680026667</t>
  </si>
  <si>
    <t>Sqrt s-squared:  0.0153844085576</t>
  </si>
  <si>
    <t>Std errors in coefficients:  [ 0.00688012  0.00486498]</t>
  </si>
  <si>
    <t>DMEPS (meV/percent strain), error: -82.952, 4.865</t>
  </si>
  <si>
    <t>strainvec, barrvec:  [-2. -1.  0.  1.  2.] [ 0.91595  0.85574  0.78372  0.69642  0.59198]</t>
  </si>
  <si>
    <t xml:space="preserve">       +        +       +       OLaMn,b11,ip,o36-o25 Energy(Strain)+  A    +</t>
  </si>
  <si>
    <t>Beta matrix:  [ 0.768762 -0.080726]</t>
  </si>
  <si>
    <t>S-squared = RSS/(N-rank(I-H)):  0.000257197106667</t>
  </si>
  <si>
    <t>Sqrt s-squared:  0.0160373659516</t>
  </si>
  <si>
    <t>Std errors in coefficients:  [ 0.00717213  0.00507146]</t>
  </si>
  <si>
    <t>DMEPS (meV/percent strain), error: -80.726, 5.071</t>
  </si>
  <si>
    <t>strainvec, barrvec:  [-2. -1.  0.  1.  2.] [ 0.95336  0.90222  0.86327  0.81197  0.7419 ]</t>
  </si>
  <si>
    <t xml:space="preserve">       +        +       +      OLaMn,b11,oop,o19-o23 Energy(Strain)+  A    +</t>
  </si>
  <si>
    <t>Beta matrix:  [ 0.854544 -0.051317]</t>
  </si>
  <si>
    <t>S-squared = RSS/(N-rank(I-H)):  9.35390766669e-05</t>
  </si>
  <si>
    <t>Sqrt s-squared:  0.00967156019817</t>
  </si>
  <si>
    <t>Std errors in coefficients:  [ 0.00432525  0.00305842]</t>
  </si>
  <si>
    <t>DMEPS (meV/percent strain), error: -51.317, 3.058</t>
  </si>
  <si>
    <t>strainvec, barrvec:  [-2. -1.  0.  1.  2.] [ 0.76287  0.71985  0.68936  0.653    0.61028]</t>
  </si>
  <si>
    <t xml:space="preserve">       +        +       +      OLaMn,b11,oop,o19-o26 Energy(Strain)+  A    +</t>
  </si>
  <si>
    <t>Beta matrix:  [ 0.687072 -0.037203]</t>
  </si>
  <si>
    <t>S-squared = RSS/(N-rank(I-H)):  1.40831300001e-05</t>
  </si>
  <si>
    <t>Sqrt s-squared:  0.0037527496586</t>
  </si>
  <si>
    <t>Std errors in coefficients:  [ 0.00167828  0.00118672]</t>
  </si>
  <si>
    <t>DMEPS (meV/percent strain), error: -37.203, 1.187</t>
  </si>
  <si>
    <t>strainvec, barrvec:  [-2. -1.  0.  1.  2.] [ 0.80265  0.75034  0.70885  0.66341  0.61264]</t>
  </si>
  <si>
    <t xml:space="preserve">       +        +       +      OLaMn,b11,oop,o24-o23 Energy(Strain)+  A    +</t>
  </si>
  <si>
    <t>Beta matrix:  [ 0.707578 -0.046695]</t>
  </si>
  <si>
    <t>S-squared = RSS/(N-rank(I-H)):  9.5658766667e-06</t>
  </si>
  <si>
    <t>Sqrt s-squared:  0.00309287514567</t>
  </si>
  <si>
    <t>Std errors in coefficients:  [ 0.00138318  0.00097805]</t>
  </si>
  <si>
    <t>DMEPS (meV/percent strain), error: -46.695, 0.978</t>
  </si>
  <si>
    <t>strainvec, barrvec:  [-2. -1.  0.  1.  2.] [ 0.87449  0.81112  0.76354  0.71453  0.66316]</t>
  </si>
  <si>
    <t xml:space="preserve">       +        +       +      OLaMn,b11,oop,o24-o26 Energy(Strain)+  A    +</t>
  </si>
  <si>
    <t>Beta matrix:  [ 0.765368 -0.051925]</t>
  </si>
  <si>
    <t>S-squared = RSS/(N-rank(I-H)):  2.4373076667e-05</t>
  </si>
  <si>
    <t>Sqrt s-squared:  0.00493690962719</t>
  </si>
  <si>
    <t>Std errors in coefficients:  [ 0.00220785  0.00156119]</t>
  </si>
  <si>
    <t>DMEPS (meV/percent strain), error: -51.925, 1.561</t>
  </si>
  <si>
    <t>strainvec, barrvec:  [-2. -1.  0.  1.  2.] [ 0.76398  0.71965  0.68587  0.6531   0.61013]</t>
  </si>
  <si>
    <t xml:space="preserve">       +        +       +      OLaMn,b11,oop,o25-o23 Energy(Strain)+  A    +</t>
  </si>
  <si>
    <t>Beta matrix:  [ 0.686546 -0.037425]</t>
  </si>
  <si>
    <t>S-squared = RSS/(N-rank(I-H)):  1.46966233335e-05</t>
  </si>
  <si>
    <t>Sqrt s-squared:  0.00383361752572</t>
  </si>
  <si>
    <t>Std errors in coefficients:  [ 0.00171445  0.0012123 ]</t>
  </si>
  <si>
    <t>DMEPS (meV/percent strain), error: -37.425, 1.212</t>
  </si>
  <si>
    <t>strainvec, barrvec:  [-2. -1.  0.  1.  2.] [ 0.9543   0.90166  0.86223  0.81208  0.74245]</t>
  </si>
  <si>
    <t xml:space="preserve">       +        +       +      OLaMn,b11,oop,o25-o26 Energy(Strain)+  A    +</t>
  </si>
  <si>
    <t>Beta matrix:  [ 0.854544 -0.051328]</t>
  </si>
  <si>
    <t>S-squared = RSS/(N-rank(I-H)):  8.42906266666e-05</t>
  </si>
  <si>
    <t>Sqrt s-squared:  0.00918099268416</t>
  </si>
  <si>
    <t>Std errors in coefficients:  [ 0.00410586  0.00290328]</t>
  </si>
  <si>
    <t>DMEPS (meV/percent strain), error: -51.328, 2.903</t>
  </si>
  <si>
    <t>strainvec, barrvec:  [-2. -1.  0.  1.  2.] [ 0.87479  0.81183  0.76417  0.71665  0.6637 ]</t>
  </si>
  <si>
    <t xml:space="preserve">       +        +       +      OLaMn,b11,oop,o36-o23 Energy(Strain)+  A    +</t>
  </si>
  <si>
    <t>Beta matrix:  [ 0.766228 -0.051736]</t>
  </si>
  <si>
    <t>S-squared = RSS/(N-rank(I-H)):  2.44391733335e-05</t>
  </si>
  <si>
    <t>Sqrt s-squared:  0.00494359922865</t>
  </si>
  <si>
    <t>Std errors in coefficients:  [ 0.00221084  0.0015633 ]</t>
  </si>
  <si>
    <t>DMEPS (meV/percent strain), error: -51.736, 1.563</t>
  </si>
  <si>
    <t>strainvec, barrvec:  [-2. -1.  0.  1.  2.] [ 0.80308  0.7489   0.70856  0.66508  0.61398]</t>
  </si>
  <si>
    <t xml:space="preserve">       +        +       +      OLaMn,b11,oop,o36-o26 Energy(Strain)+  A    +</t>
  </si>
  <si>
    <t>Beta matrix:  [ 0.70792  -0.046202]</t>
  </si>
  <si>
    <t>S-squared = RSS/(N-rank(I-H)):  1.63122533335e-05</t>
  </si>
  <si>
    <t>Sqrt s-squared:  0.00403884306869</t>
  </si>
  <si>
    <t>Std errors in coefficients:  [ 0.00180623  0.00127719]</t>
  </si>
  <si>
    <t>DMEPS (meV/percent strain), error: -46.202, 1.277</t>
  </si>
  <si>
    <t>strainvec, barrvec:  [-2. -1.  0.  1.  2.] [ 0.79738  0.75208  0.69625  0.62408  0.53826]</t>
  </si>
  <si>
    <t xml:space="preserve">       +        +       +       OLaMn,b12,ip,o27-o22 Energy(Strain)+  A    +</t>
  </si>
  <si>
    <t>Beta matrix:  [ 0.68161  -0.064624]</t>
  </si>
  <si>
    <t>S-squared = RSS/(N-rank(I-H)):  0.000226451013332</t>
  </si>
  <si>
    <t>Sqrt s-squared:  0.0150482893823</t>
  </si>
  <si>
    <t>Std errors in coefficients:  [ 0.0067298   0.00475869]</t>
  </si>
  <si>
    <t>DMEPS (meV/percent strain), error: -64.624, 4.759</t>
  </si>
  <si>
    <t>strainvec, barrvec:  [-2. -1.  0.  1.  2.] [ 0.97536  0.92628  0.86829  0.80502  0.735  ]</t>
  </si>
  <si>
    <t xml:space="preserve">       +        +       +       OLaMn,b12,ip,o27-o28 Energy(Strain)+  A    +</t>
  </si>
  <si>
    <t>Beta matrix:  [ 0.86199  -0.060198]</t>
  </si>
  <si>
    <t>S-squared = RSS/(N-rank(I-H)):  5.32333199999e-05</t>
  </si>
  <si>
    <t>Sqrt s-squared:  0.00729611677538</t>
  </si>
  <si>
    <t>Std errors in coefficients:  [ 0.00326292  0.00230723]</t>
  </si>
  <si>
    <t>DMEPS (meV/percent strain), error: -60.198, 2.307</t>
  </si>
  <si>
    <t>strainvec, barrvec:  [-2. -1.  0.  1.  2.] [ 0.9746   0.9274   0.86796  0.80606  0.73561]</t>
  </si>
  <si>
    <t xml:space="preserve">       +        +       +       OLaMn,b12,ip,o39-o22 Energy(Strain)+  A    +</t>
  </si>
  <si>
    <t>Beta matrix:  [ 0.862326 -0.059932]</t>
  </si>
  <si>
    <t>S-squared = RSS/(N-rank(I-H)):  5.87265600002e-05</t>
  </si>
  <si>
    <t>Sqrt s-squared:  0.00766332564884</t>
  </si>
  <si>
    <t>Std errors in coefficients:  [ 0.00342714  0.00242336]</t>
  </si>
  <si>
    <t>DMEPS (meV/percent strain), error: -59.932, 2.423</t>
  </si>
  <si>
    <t>strainvec, barrvec:  [-2. -1.  0.  1.  2.] [ 0.79678  0.75147  0.69493  0.62417  0.53967]</t>
  </si>
  <si>
    <t xml:space="preserve">       +        +       +       OLaMn,b12,ip,o39-o28 Energy(Strain)+  A    +</t>
  </si>
  <si>
    <t>Beta matrix:  [ 0.681404 -0.064152]</t>
  </si>
  <si>
    <t>S-squared = RSS/(N-rank(I-H)):  0.000204428293334</t>
  </si>
  <si>
    <t>Sqrt s-squared:  0.0142978422615</t>
  </si>
  <si>
    <t>Std errors in coefficients:  [ 0.00639419  0.00452137]</t>
  </si>
  <si>
    <t>DMEPS (meV/percent strain), error: -64.152, 4.521</t>
  </si>
  <si>
    <t>strainvec, barrvec:  [-2. -1.  0.  1.  2.] [ 0.91956  0.83981  0.77664  0.71593  0.64073]</t>
  </si>
  <si>
    <t xml:space="preserve">       +        +       +      OLaMn,b12,oop,o22-o23 Energy(Strain)+  A    +</t>
  </si>
  <si>
    <t>Beta matrix:  [ 0.778534 -0.068154]</t>
  </si>
  <si>
    <t>S-squared = RSS/(N-rank(I-H)):  3.53980533334e-05</t>
  </si>
  <si>
    <t>Sqrt s-squared:  0.0059496263188</t>
  </si>
  <si>
    <t>Std errors in coefficients:  [ 0.00266075  0.00188144]</t>
  </si>
  <si>
    <t>DMEPS (meV/percent strain), error: -68.154, 1.881</t>
  </si>
  <si>
    <t>strainvec, barrvec:  [-2. -1.  0.  1.  2.] [ 0.94434  0.9052   0.88472  0.86068  0.82846]</t>
  </si>
  <si>
    <t xml:space="preserve">       +        +       +      OLaMn,b12,oop,o22-o26 Energy(Strain)+  A    +</t>
  </si>
  <si>
    <t>Beta matrix:  [ 0.88468  -0.027628]</t>
  </si>
  <si>
    <t>S-squared = RSS/(N-rank(I-H)):  2.80040533333e-05</t>
  </si>
  <si>
    <t>Sqrt s-squared:  0.00529188561227</t>
  </si>
  <si>
    <t>Std errors in coefficients:  [ 0.0023666   0.00167344]</t>
  </si>
  <si>
    <t>DMEPS (meV/percent strain), error: -27.628, 1.673</t>
  </si>
  <si>
    <t>strainvec, barrvec:  [-2. -1.  0.  1.  2.] [ 0.84404  0.79948  0.76318  0.72554  0.6825 ]</t>
  </si>
  <si>
    <t xml:space="preserve">       +        +       +      OLaMn,b12,oop,o27-o23 Energy(Strain)+  A    +</t>
  </si>
  <si>
    <t>Beta matrix:  [ 0.762948 -0.039702]</t>
  </si>
  <si>
    <t>S-squared = RSS/(N-rank(I-H)):  6.43481333325e-06</t>
  </si>
  <si>
    <t>Sqrt s-squared:  0.00253669338574</t>
  </si>
  <si>
    <t>Std errors in coefficients:  [ 0.00113444  0.00080217]</t>
  </si>
  <si>
    <t>DMEPS (meV/percent strain), error: -39.702, 0.802</t>
  </si>
  <si>
    <t>strainvec, barrvec:  [-2. -1.  0.  1.  2.] [ 0.85354  0.78112  0.71315  0.63261  0.5407 ]</t>
  </si>
  <si>
    <t xml:space="preserve">       +        +       +      OLaMn,b12,oop,o27-o26 Energy(Strain)+  A    +</t>
  </si>
  <si>
    <t>Beta matrix:  [ 0.704224 -0.077419]</t>
  </si>
  <si>
    <t>S-squared = RSS/(N-rank(I-H)):  7.31947033331e-05</t>
  </si>
  <si>
    <t>Sqrt s-squared:  0.00855539030864</t>
  </si>
  <si>
    <t>Std errors in coefficients:  [ 0.00382609  0.00270545]</t>
  </si>
  <si>
    <t>DMEPS (meV/percent strain), error: -77.419, 2.705</t>
  </si>
  <si>
    <t>strainvec, barrvec:  [-2. -1.  0.  1.  2.] [ 0.94478  0.90731  0.88447  0.86056  0.83052]</t>
  </si>
  <si>
    <t xml:space="preserve">       +        +       +      OLaMn,b12,oop,o28-o23 Energy(Strain)+  A    +</t>
  </si>
  <si>
    <t>Beta matrix:  [ 0.885528 -0.027527]</t>
  </si>
  <si>
    <t>S-squared = RSS/(N-rank(I-H)):  1.943273e-05</t>
  </si>
  <si>
    <t>Sqrt s-squared:  0.00440825702518</t>
  </si>
  <si>
    <t>Std errors in coefficients:  [ 0.00197143  0.00139401]</t>
  </si>
  <si>
    <t>DMEPS (meV/percent strain), error: -27.527, 1.394</t>
  </si>
  <si>
    <t>strainvec, barrvec:  [-2. -1.  0.  1.  2.] [ 0.91972  0.84153  0.77777  0.71557  0.64175]</t>
  </si>
  <si>
    <t xml:space="preserve">       +        +       +      OLaMn,b12,oop,o28-o26 Energy(Strain)+  A    +</t>
  </si>
  <si>
    <t>Beta matrix:  [ 0.779268 -0.06819 ]</t>
  </si>
  <si>
    <t>S-squared = RSS/(N-rank(I-H)):  2.51464933333e-05</t>
  </si>
  <si>
    <t>Sqrt s-squared:  0.00501462793568</t>
  </si>
  <si>
    <t>Std errors in coefficients:  [ 0.00224261  0.00158576]</t>
  </si>
  <si>
    <t>DMEPS (meV/percent strain), error: -68.190, 1.586</t>
  </si>
  <si>
    <t>strainvec, barrvec:  [-2. -1.  0.  1.  2.] [ 0.85369  0.78182  0.71419  0.63782  0.53936]</t>
  </si>
  <si>
    <t xml:space="preserve">       +        +       +      OLaMn,b12,oop,o39-o23 Energy(Strain)+  A    +</t>
  </si>
  <si>
    <t>Beta matrix:  [ 0.705376 -0.077266]</t>
  </si>
  <si>
    <t>S-squared = RSS/(N-rank(I-H)):  0.000114397386667</t>
  </si>
  <si>
    <t>Sqrt s-squared:  0.0106956713986</t>
  </si>
  <si>
    <t>Std errors in coefficients:  [ 0.00478325  0.00338227]</t>
  </si>
  <si>
    <t>DMEPS (meV/percent strain), error: -77.266, 3.382</t>
  </si>
  <si>
    <t>strainvec, barrvec:  [-2. -1.  0.  1.  2.] [ 0.84381  0.80008  0.76231  0.72555  0.68328]</t>
  </si>
  <si>
    <t xml:space="preserve">       +        +       +      OLaMn,b12,oop,o39-o26 Energy(Strain)+  A    +</t>
  </si>
  <si>
    <t>Beta matrix:  [ 0.763006 -0.039559]</t>
  </si>
  <si>
    <t>S-squared = RSS/(N-rank(I-H)):  4.76483666661e-06</t>
  </si>
  <si>
    <t>Sqrt s-squared:  0.00218285058275</t>
  </si>
  <si>
    <t>Std errors in coefficients:  [ 0.0009762   0.00069028]</t>
  </si>
  <si>
    <t>DMEPS (meV/percent strain), error: -39.559, 0.690</t>
  </si>
  <si>
    <t>strainvec, barrvec:  [-2. -1.  0.  1.  2.] [ 0.97408  0.92467  0.86783  0.80399  0.73374]</t>
  </si>
  <si>
    <t xml:space="preserve">       +        +       +       OLaMn,b13,ip,o18-o31 Energy(Strain)+  A    +</t>
  </si>
  <si>
    <t>Beta matrix:  [ 0.860862 -0.060136]</t>
  </si>
  <si>
    <t>S-squared = RSS/(N-rank(I-H)):  5.64572399997e-05</t>
  </si>
  <si>
    <t>Sqrt s-squared:  0.00751380329791</t>
  </si>
  <si>
    <t>Std errors in coefficients:  [ 0.00336027  0.00237607]</t>
  </si>
  <si>
    <t>DMEPS (meV/percent strain), error: -60.136, 2.376</t>
  </si>
  <si>
    <t>strainvec, barrvec:  [-2. -1.  0.  1.  2.] [ 0.79844  0.7533   0.69576  0.62402  0.5393 ]</t>
  </si>
  <si>
    <t xml:space="preserve">       +        +       +       OLaMn,b13,ip,o18-o37 Energy(Strain)+  A    +</t>
  </si>
  <si>
    <t>Beta matrix:  [ 0.682164 -0.064756]</t>
  </si>
  <si>
    <t>S-squared = RSS/(N-rank(I-H)):  0.000207580586665</t>
  </si>
  <si>
    <t>Sqrt s-squared:  0.0144076572233</t>
  </si>
  <si>
    <t>Std errors in coefficients:  [ 0.0064433  0.0045561]</t>
  </si>
  <si>
    <t>DMEPS (meV/percent strain), error: -64.756, 4.556</t>
  </si>
  <si>
    <t>strainvec, barrvec:  [-2. -1.  0.  1.  2.] [ 0.79828  0.75365  0.695    0.62357  0.54161]</t>
  </si>
  <si>
    <t xml:space="preserve">       +        +       +       OLaMn,b13,ip,o30-o31 Energy(Strain)+  A    +</t>
  </si>
  <si>
    <t>Beta matrix:  [ 0.682422 -0.064342]</t>
  </si>
  <si>
    <t>S-squared = RSS/(N-rank(I-H)):  0.000182452613334</t>
  </si>
  <si>
    <t>Sqrt s-squared:  0.013507502113</t>
  </si>
  <si>
    <t>Std errors in coefficients:  [ 0.00604074  0.00427145]</t>
  </si>
  <si>
    <t>DMEPS (meV/percent strain), error: -64.342, 4.271</t>
  </si>
  <si>
    <t>strainvec, barrvec:  [-2. -1.  0.  1.  2.] [ 0.97369  0.92569  0.86636  0.80351  0.73478]</t>
  </si>
  <si>
    <t xml:space="preserve">       +        +       +       OLaMn,b13,ip,o30-o37 Energy(Strain)+  A    +</t>
  </si>
  <si>
    <t>Beta matrix:  [ 0.860806 -0.06    ]</t>
  </si>
  <si>
    <t>S-squared = RSS/(N-rank(I-H)):  4.965404e-05</t>
  </si>
  <si>
    <t>Sqrt s-squared:  0.00704656228242</t>
  </si>
  <si>
    <t>Std errors in coefficients:  [ 0.00315132  0.00222832]</t>
  </si>
  <si>
    <t>DMEPS (meV/percent strain), error: -60.000, 2.228</t>
  </si>
  <si>
    <t>strainvec, barrvec:  [-2. -1.  0.  1.  2.] [ 0.84214  0.80039  0.76321  0.72661  0.683  ]</t>
  </si>
  <si>
    <t xml:space="preserve">       +        +       +      OLaMn,b13,oop,o18-o29 Energy(Strain)+  A    +</t>
  </si>
  <si>
    <t>Beta matrix:  [ 0.76307  -0.039206]</t>
  </si>
  <si>
    <t>S-squared = RSS/(N-rank(I-H)):  4.76634666668e-06</t>
  </si>
  <si>
    <t>Sqrt s-squared:  0.00218319643337</t>
  </si>
  <si>
    <t>Std errors in coefficients:  [ 0.00097636  0.00069039]</t>
  </si>
  <si>
    <t>DMEPS (meV/percent strain), error: -39.206, 0.690</t>
  </si>
  <si>
    <t>strainvec, barrvec:  [-2. -1.  0.  1.  2.] [ 0.85355  0.7816   0.71238  0.6348   0.53888]</t>
  </si>
  <si>
    <t xml:space="preserve">       +        +       +      OLaMn,b13,oop,o18-o32 Energy(Strain)+  A    +</t>
  </si>
  <si>
    <t>Beta matrix:  [ 0.704242 -0.077614]</t>
  </si>
  <si>
    <t>S-squared = RSS/(N-rank(I-H)):  9.02728399997e-05</t>
  </si>
  <si>
    <t>Sqrt s-squared:  0.0095012020292</t>
  </si>
  <si>
    <t>Std errors in coefficients:  [ 0.00424907  0.00300454]</t>
  </si>
  <si>
    <t>DMEPS (meV/percent strain), error: -77.614, 3.005</t>
  </si>
  <si>
    <t>strainvec, barrvec:  [-2. -1.  0.  1.  2.] [ 0.85369  0.7814   0.7117   0.63486  0.54089]</t>
  </si>
  <si>
    <t xml:space="preserve">       +        +       +      OLaMn,b13,oop,o30-o29 Energy(Strain)+  A    +</t>
  </si>
  <si>
    <t>Beta matrix:  [ 0.704508 -0.077214]</t>
  </si>
  <si>
    <t>S-squared = RSS/(N-rank(I-H)):  7.36831733335e-05</t>
  </si>
  <si>
    <t>Sqrt s-squared:  0.00858389033793</t>
  </si>
  <si>
    <t>Std errors in coefficients:  [ 0.00383883  0.00271446]</t>
  </si>
  <si>
    <t>DMEPS (meV/percent strain), error: -77.214, 2.714</t>
  </si>
  <si>
    <t>strainvec, barrvec:  [-2. -1.  0.  1.  2.] [ 0.84447  0.80092  0.76216  0.72667  0.6829 ]</t>
  </si>
  <si>
    <t xml:space="preserve">       +        +       +      OLaMn,b13,oop,o30-o32 Energy(Strain)+  A    +</t>
  </si>
  <si>
    <t>Beta matrix:  [ 0.763424 -0.039739]</t>
  </si>
  <si>
    <t>S-squared = RSS/(N-rank(I-H)):  6.36390333332e-06</t>
  </si>
  <si>
    <t>Sqrt s-squared:  0.00252267781005</t>
  </si>
  <si>
    <t>Std errors in coefficients:  [ 0.00112818  0.00079774]</t>
  </si>
  <si>
    <t>DMEPS (meV/percent strain), error: -39.739, 0.798</t>
  </si>
  <si>
    <t>strainvec, barrvec:  [-2. -1.  0.  1.  2.] [ 0.94398  0.90769  0.88498  0.86176  0.82832]</t>
  </si>
  <si>
    <t xml:space="preserve">       +        +       +      OLaMn,b13,oop,o31-o29 Energy(Strain)+  A    +</t>
  </si>
  <si>
    <t>Beta matrix:  [ 0.885346 -0.027725]</t>
  </si>
  <si>
    <t>S-squared = RSS/(N-rank(I-H)):  1.96140233332e-05</t>
  </si>
  <si>
    <t>Sqrt s-squared:  0.00442877221509</t>
  </si>
  <si>
    <t>Std errors in coefficients:  [ 0.00198061  0.0014005 ]</t>
  </si>
  <si>
    <t>DMEPS (meV/percent strain), error: -27.725, 1.401</t>
  </si>
  <si>
    <t>strainvec, barrvec:  [-2. -1.  0.  1.  2.] [ 0.91788  0.84028  0.77909  0.7164   0.64375]</t>
  </si>
  <si>
    <t xml:space="preserve">       +        +       +      OLaMn,b13,oop,o31-o32 Energy(Strain)+  A    +</t>
  </si>
  <si>
    <t>Beta matrix:  [ 0.77948  -0.067214]</t>
  </si>
  <si>
    <t>S-squared = RSS/(N-rank(I-H)):  2.528448e-05</t>
  </si>
  <si>
    <t>Sqrt s-squared:  0.00502836752834</t>
  </si>
  <si>
    <t>Std errors in coefficients:  [ 0.00224875  0.00159011]</t>
  </si>
  <si>
    <t>DMEPS (meV/percent strain), error: -67.214, 1.590</t>
  </si>
  <si>
    <t>strainvec, barrvec:  [-2. -1.  0.  1.  2.] [ 0.91838  0.83923  0.77844  0.71643  0.64149]</t>
  </si>
  <si>
    <t xml:space="preserve">       +        +       +      OLaMn,b13,oop,o37-o29 Energy(Strain)+  A    +</t>
  </si>
  <si>
    <t>Beta matrix:  [ 0.778794 -0.067658]</t>
  </si>
  <si>
    <t>S-squared = RSS/(N-rank(I-H)):  3.41646933334e-05</t>
  </si>
  <si>
    <t>Sqrt s-squared:  0.0058450571711</t>
  </si>
  <si>
    <t>Std errors in coefficients:  [ 0.00261399  0.00184837]</t>
  </si>
  <si>
    <t>DMEPS (meV/percent strain), error: -67.658, 1.848</t>
  </si>
  <si>
    <t>strainvec, barrvec:  [-2. -1.  0.  1.  2.] [ 0.94493  0.90609  0.88481  0.86094  0.82978]</t>
  </si>
  <si>
    <t xml:space="preserve">       +        +       +      OLaMn,b13,oop,o37-o32 Energy(Strain)+  A    +</t>
  </si>
  <si>
    <t>Beta matrix:  [ 0.88531  -0.027545]</t>
  </si>
  <si>
    <t>S-squared = RSS/(N-rank(I-H)):  2.560345e-05</t>
  </si>
  <si>
    <t>Sqrt s-squared:  0.00505998517785</t>
  </si>
  <si>
    <t>Std errors in coefficients:  [ 0.00226289  0.00160011]</t>
  </si>
  <si>
    <t>DMEPS (meV/percent strain), error: -27.545, 1.600</t>
  </si>
  <si>
    <t>strainvec, barrvec:  [-2. -1.  0.  1.  2.] [ 1.03932  0.9787   0.8971   0.80748  0.70418]</t>
  </si>
  <si>
    <t xml:space="preserve">       A        +       +       OLaMn,b14,ip,o21-o34 Energy(Strain)+  A    +</t>
  </si>
  <si>
    <t>Beta matrix:  [ 0.885356 -0.08415 ]</t>
  </si>
  <si>
    <t>S-squared = RSS/(N-rank(I-H)):  0.000211042173333</t>
  </si>
  <si>
    <t>Sqrt s-squared:  0.0145272906398</t>
  </si>
  <si>
    <t>Std errors in coefficients:  [ 0.0064968   0.00459393]</t>
  </si>
  <si>
    <t>DMEPS (meV/percent strain), error: -84.150, 4.594</t>
  </si>
  <si>
    <t>strainvec, barrvec:  [-2. -1.  0.  1.  2.] [ 0.90882  0.85812  0.78409  0.69566  0.59067]</t>
  </si>
  <si>
    <t xml:space="preserve">       +        +       +       OLaMn,b14,ip,o21-o40 Energy(Strain)+  A    +</t>
  </si>
  <si>
    <t>Beta matrix:  [ 0.767472 -0.079876]</t>
  </si>
  <si>
    <t>S-squared = RSS/(N-rank(I-H)):  0.000362210573333</t>
  </si>
  <si>
    <t>Sqrt s-squared:  0.0190318305303</t>
  </si>
  <si>
    <t>Std errors in coefficients:  [ 0.00851129  0.00601839]</t>
  </si>
  <si>
    <t>DMEPS (meV/percent strain), error: -79.876, 6.018</t>
  </si>
  <si>
    <t>strainvec, barrvec:  [-2. -1.  0.  1.  2.] [ 0.90982  0.85938  0.78392  0.69619  0.59043]</t>
  </si>
  <si>
    <t xml:space="preserve">       +        +       +       OLaMn,b14,ip,o33-o34 Energy(Strain)+  A    +</t>
  </si>
  <si>
    <t>Beta matrix:  [ 0.767948 -0.080197]</t>
  </si>
  <si>
    <t>S-squared = RSS/(N-rank(I-H)):  0.00036294753</t>
  </si>
  <si>
    <t>Sqrt s-squared:  0.0190511818531</t>
  </si>
  <si>
    <t>Std errors in coefficients:  [ 0.00851995  0.00602451]</t>
  </si>
  <si>
    <t>DMEPS (meV/percent strain), error: -80.197, 6.025</t>
  </si>
  <si>
    <t>strainvec, barrvec:  [-2. -1.  0.  1.  2.] [ 1.04913  0.97813  0.89851  0.80656  0.70459]</t>
  </si>
  <si>
    <t xml:space="preserve">       +        +       +       OLaMn,b14,ip,o33-o40 Energy(Strain)+  A    +</t>
  </si>
  <si>
    <t>Beta matrix:  [ 0.887384 -0.086065]</t>
  </si>
  <si>
    <t>S-squared = RSS/(N-rank(I-H)):  0.000131572023333</t>
  </si>
  <si>
    <t>Sqrt s-squared:  0.0114704848779</t>
  </si>
  <si>
    <t>Std errors in coefficients:  [ 0.00512976  0.00362729]</t>
  </si>
  <si>
    <t>DMEPS (meV/percent strain), error: -86.065, 3.627</t>
  </si>
  <si>
    <t>strainvec, barrvec:  [-2. -1.  0.  1.  2.] [ 0.80387  0.75181  0.70875  0.66466  0.6136 ]</t>
  </si>
  <si>
    <t xml:space="preserve">       A        +       +      OLaMn,b14,oop,o21-o29 Energy(Strain)+  A    +</t>
  </si>
  <si>
    <t>Beta matrix:  [ 0.708538 -0.046769]</t>
  </si>
  <si>
    <t>S-squared = RSS/(N-rank(I-H)):  8.60342333333e-06</t>
  </si>
  <si>
    <t>Sqrt s-squared:  0.00293315927514</t>
  </si>
  <si>
    <t>Std errors in coefficients:  [ 0.00131175  0.00092755]</t>
  </si>
  <si>
    <t>DMEPS (meV/percent strain), error: -46.769, 0.928</t>
  </si>
  <si>
    <t>strainvec, barrvec:  [-2. -1.  0.  1.  2.] [ 0.87452  0.80962  0.76349  0.71723  0.66439]</t>
  </si>
  <si>
    <t xml:space="preserve">       +        +       +      OLaMn,b14,oop,o21-o32 Energy(Strain)+  A    +</t>
  </si>
  <si>
    <t>Beta matrix:  [ 0.76585  -0.051265]</t>
  </si>
  <si>
    <t>S-squared = RSS/(N-rank(I-H)):  3.58617166667e-05</t>
  </si>
  <si>
    <t>Sqrt s-squared:  0.00598846530146</t>
  </si>
  <si>
    <t>Std errors in coefficients:  [ 0.00267812  0.00189372]</t>
  </si>
  <si>
    <t>DMEPS (meV/percent strain), error: -51.265, 1.894</t>
  </si>
  <si>
    <t>strainvec, barrvec:  [-2. -1.  0.  1.  2.] [ 0.87412  0.81208  0.76363  0.71822  0.66407]</t>
  </si>
  <si>
    <t xml:space="preserve">       +        +       +      OLaMn,b14,oop,o33-o29 Energy(Strain)+  A    +</t>
  </si>
  <si>
    <t>Beta matrix:  [ 0.766424 -0.051396]</t>
  </si>
  <si>
    <t>S-squared = RSS/(N-rank(I-H)):  2.50613200001e-05</t>
  </si>
  <si>
    <t>Sqrt s-squared:  0.00500612824447</t>
  </si>
  <si>
    <t>Std errors in coefficients:  [ 0.00223881  0.00158308]</t>
  </si>
  <si>
    <t>DMEPS (meV/percent strain), error: -51.396, 1.583</t>
  </si>
  <si>
    <t>strainvec, barrvec:  [-2. -1.  0.  1.  2.] [ 0.80168  0.75191  0.70939  0.66716  0.61434]</t>
  </si>
  <si>
    <t xml:space="preserve">       +        +       +      OLaMn,b14,oop,o33-o32 Energy(Strain)+  A    +</t>
  </si>
  <si>
    <t>Beta matrix:  [ 0.708896 -0.045943]</t>
  </si>
  <si>
    <t>S-squared = RSS/(N-rank(I-H)):  1.14857433333e-05</t>
  </si>
  <si>
    <t>Sqrt s-squared:  0.00338906230885</t>
  </si>
  <si>
    <t>Std errors in coefficients:  [ 0.00151563  0.00107172]</t>
  </si>
  <si>
    <t>DMEPS (meV/percent strain), error: -45.943, 1.072</t>
  </si>
  <si>
    <t>strainvec, barrvec:  [-2. -1.  0.  1.  2.] [ 0.76393  0.72018  0.68671  0.65212  0.61126]</t>
  </si>
  <si>
    <t xml:space="preserve">       +        +       +      OLaMn,b14,oop,o34-o29 Energy(Strain)+  A    +</t>
  </si>
  <si>
    <t>Beta matrix:  [ 0.68684 -0.03734]</t>
  </si>
  <si>
    <t>S-squared = RSS/(N-rank(I-H)):  9.83313333329e-06</t>
  </si>
  <si>
    <t>Sqrt s-squared:  0.00313578273056</t>
  </si>
  <si>
    <t>Std errors in coefficients:  [ 0.00140236  0.00099162]</t>
  </si>
  <si>
    <t>DMEPS (meV/percent strain), error: -37.340, 0.992</t>
  </si>
  <si>
    <t>strainvec, barrvec:  [-2. -1.  0.  1.  2.] [ 0.95296  0.90123  0.86255  0.8108   0.74288]</t>
  </si>
  <si>
    <t xml:space="preserve">       +        +       +      OLaMn,b14,oop,o34-o32 Energy(Strain)+  A    +</t>
  </si>
  <si>
    <t>Beta matrix:  [ 0.854084 -0.051059]</t>
  </si>
  <si>
    <t>S-squared = RSS/(N-rank(I-H)):  8.01671033332e-05</t>
  </si>
  <si>
    <t>Sqrt s-squared:  0.00895360839735</t>
  </si>
  <si>
    <t>Std errors in coefficients:  [ 0.00400418  0.00283138]</t>
  </si>
  <si>
    <t>DMEPS (meV/percent strain), error: -51.059, 2.831</t>
  </si>
  <si>
    <t>strainvec, barrvec:  [-2. -1.  0.  1.  2.] [ 0.9539   0.90297  0.8629   0.81053  0.74175]</t>
  </si>
  <si>
    <t xml:space="preserve">       +        +       +      OLaMn,b14,oop,o40-o29 Energy(Strain)+  A    +</t>
  </si>
  <si>
    <t>Beta matrix:  [ 0.85441  -0.051674]</t>
  </si>
  <si>
    <t>S-squared = RSS/(N-rank(I-H)):  8.13736800001e-05</t>
  </si>
  <si>
    <t>Sqrt s-squared:  0.00902073611188</t>
  </si>
  <si>
    <t>Std errors in coefficients:  [ 0.0040342   0.00285261]</t>
  </si>
  <si>
    <t>DMEPS (meV/percent strain), error: -51.674, 2.853</t>
  </si>
  <si>
    <t>strainvec, barrvec:  [-2. -1.  0.  1.  2.] [ 0.76318  0.7209   0.68732  0.65269  0.6105 ]</t>
  </si>
  <si>
    <t xml:space="preserve">       +        +       +      OLaMn,b14,oop,o40-o32 Energy(Strain)+  A    +</t>
  </si>
  <si>
    <t>Beta matrix:  [ 0.686918 -0.037357]</t>
  </si>
  <si>
    <t>S-squared = RSS/(N-rank(I-H)):  8.88092999992e-06</t>
  </si>
  <si>
    <t>Sqrt s-squared:  0.00298008892483</t>
  </si>
  <si>
    <t>Std errors in coefficients:  [ 0.00133274  0.00094239]</t>
  </si>
  <si>
    <t>DMEPS (meV/percent strain), error: -37.357, 0.942</t>
  </si>
  <si>
    <t>strainvec, barrvec:  [-2. -1.  0.  1.  2.] [ 0.97594  0.92587  0.86763  0.80339  0.73527]</t>
  </si>
  <si>
    <t xml:space="preserve">       +        +       +       OLaMn,b15,ip,o24-o31 Energy(Strain)+  A    +</t>
  </si>
  <si>
    <t>Beta matrix:  [ 0.86162  -0.060382]</t>
  </si>
  <si>
    <t>S-squared = RSS/(N-rank(I-H)):  4.28137199998e-05</t>
  </si>
  <si>
    <t>Sqrt s-squared:  0.00654321939108</t>
  </si>
  <si>
    <t>Std errors in coefficients:  [ 0.00292622  0.00206915]</t>
  </si>
  <si>
    <t>DMEPS (meV/percent strain), error: -60.382, 2.069</t>
  </si>
  <si>
    <t>strainvec, barrvec:  [-2. -1.  0.  1.  2.] [ 0.79674  0.75133  0.69467  0.62113  0.53931]</t>
  </si>
  <si>
    <t xml:space="preserve">       +        +       +       OLaMn,b15,ip,o24-o37 Energy(Strain)+  A    +</t>
  </si>
  <si>
    <t>Beta matrix:  [ 0.680636 -0.064506]</t>
  </si>
  <si>
    <t>S-squared = RSS/(N-rank(I-H)):  0.000192831853333</t>
  </si>
  <si>
    <t>Sqrt s-squared:  0.0138863909398</t>
  </si>
  <si>
    <t>Std errors in coefficients:  [ 0.00621018  0.00439126]</t>
  </si>
  <si>
    <t>DMEPS (meV/percent strain), error: -64.506, 4.391</t>
  </si>
  <si>
    <t>strainvec, barrvec:  [-2. -1.  0.  1.  2.] [ 0.79689  0.75185  0.69475  0.62382  0.53926]</t>
  </si>
  <si>
    <t xml:space="preserve">       +        +       +       OLaMn,b15,ip,o36-o31 Energy(Strain)+  A    +</t>
  </si>
  <si>
    <t>Beta matrix:  [ 0.681314 -0.064329]</t>
  </si>
  <si>
    <t>S-squared = RSS/(N-rank(I-H)):  0.000205453903333</t>
  </si>
  <si>
    <t>Sqrt s-squared:  0.0143336632908</t>
  </si>
  <si>
    <t>Std errors in coefficients:  [ 0.00641021  0.0045327 ]</t>
  </si>
  <si>
    <t>DMEPS (meV/percent strain), error: -64.329, 4.533</t>
  </si>
  <si>
    <t>strainvec, barrvec:  [-2. -1.  0.  1.  2.] [ 0.97519  0.92643  0.86839  0.80579  0.73589]</t>
  </si>
  <si>
    <t xml:space="preserve">       +        +       +       OLaMn,b15,ip,o36-o37 Energy(Strain)+  A    +</t>
  </si>
  <si>
    <t>Beta matrix:  [ 0.862338 -0.059924]</t>
  </si>
  <si>
    <t>S-squared = RSS/(N-rank(I-H)):  5.26334399997e-05</t>
  </si>
  <si>
    <t>Sqrt s-squared:  0.00725489076415</t>
  </si>
  <si>
    <t>Std errors in coefficients:  [ 0.00324449  0.0022942 ]</t>
  </si>
  <si>
    <t>DMEPS (meV/percent strain), error: -59.924, 2.294</t>
  </si>
  <si>
    <t>strainvec, barrvec:  [-2. -1.  0.  1.  2.] [ 0.8425   0.79977  0.76251  0.72296  0.68214]</t>
  </si>
  <si>
    <t xml:space="preserve">       +        +       +      OLaMn,b15,oop,o24-o35 Energy(Strain)+  A    +</t>
  </si>
  <si>
    <t>Beta matrix:  [ 0.761976 -0.039753]</t>
  </si>
  <si>
    <t>S-squared = RSS/(N-rank(I-H)):  1.93707666672e-06</t>
  </si>
  <si>
    <t>Sqrt s-squared:  0.0013917890166</t>
  </si>
  <si>
    <t>Std errors in coefficients:  [ 0.00062243  0.00044012]</t>
  </si>
  <si>
    <t>DMEPS (meV/percent strain), error: -39.753, 0.440</t>
  </si>
  <si>
    <t>strainvec, barrvec:  [-2. -1.  0.  1.  2.] [ 0.85362  0.78096  0.71257  0.63326  0.53844]</t>
  </si>
  <si>
    <t xml:space="preserve">       +        +       +      OLaMn,b15,oop,o24-o38 Energy(Strain)+  A    +</t>
  </si>
  <si>
    <t>Beta matrix:  [ 0.70377  -0.077806]</t>
  </si>
  <si>
    <t>S-squared = RSS/(N-rank(I-H)):  8.62304133332e-05</t>
  </si>
  <si>
    <t>Sqrt s-squared:  0.00928603323994</t>
  </si>
  <si>
    <t>Std errors in coefficients:  [ 0.00415284  0.0029365 ]</t>
  </si>
  <si>
    <t>DMEPS (meV/percent strain), error: -77.806, 2.937</t>
  </si>
  <si>
    <t>strainvec, barrvec:  [-2. -1.  0.  1.  2.] [ 0.94415  0.90827  0.88526  0.86148  0.82813]</t>
  </si>
  <si>
    <t xml:space="preserve">       +        +       +      OLaMn,b15,oop,o31-o35 Energy(Strain)+  A    +</t>
  </si>
  <si>
    <t>Beta matrix:  [ 0.885458 -0.027883]</t>
  </si>
  <si>
    <t>S-squared = RSS/(N-rank(I-H)):  1.73348633334e-05</t>
  </si>
  <si>
    <t>Sqrt s-squared:  0.00416351574194</t>
  </si>
  <si>
    <t>Std errors in coefficients:  [ 0.00186198  0.00131662]</t>
  </si>
  <si>
    <t>DMEPS (meV/percent strain), error: -27.883, 1.317</t>
  </si>
  <si>
    <t>strainvec, barrvec:  [-2. -1.  0.  1.  2.] [ 0.92009  0.84128  0.77963  0.71629  0.64267]</t>
  </si>
  <si>
    <t xml:space="preserve">       +        +       +      OLaMn,b15,oop,o31-o38 Energy(Strain)+  A    +</t>
  </si>
  <si>
    <t>Beta matrix:  [ 0.779992 -0.067983]</t>
  </si>
  <si>
    <t>S-squared = RSS/(N-rank(I-H)):  2.739773e-05</t>
  </si>
  <si>
    <t>Sqrt s-squared:  0.00523428409622</t>
  </si>
  <si>
    <t>Std errors in coefficients:  [ 0.00234084  0.00165523]</t>
  </si>
  <si>
    <t>DMEPS (meV/percent strain), error: -67.983, 1.655</t>
  </si>
  <si>
    <t>strainvec, barrvec:  [-2. -1.  0.  1.  2.] [ 0.85368  0.78042  0.71308  0.63332  0.54035]</t>
  </si>
  <si>
    <t xml:space="preserve">       +        +       +      OLaMn,b15,oop,o36-o35 Energy(Strain)+  A    +</t>
  </si>
  <si>
    <t>Beta matrix:  [ 0.70417  -0.077376]</t>
  </si>
  <si>
    <t>S-squared = RSS/(N-rank(I-H)):  7.76506133331e-05</t>
  </si>
  <si>
    <t>Sqrt s-squared:  0.00881195854127</t>
  </si>
  <si>
    <t>Std errors in coefficients:  [ 0.00394083  0.00278659]</t>
  </si>
  <si>
    <t>DMEPS (meV/percent strain), error: -77.376, 2.787</t>
  </si>
  <si>
    <t>strainvec, barrvec:  [-2. -1.  0.  1.  2.] [ 0.84327  0.79908  0.76357  0.72667  0.68359]</t>
  </si>
  <si>
    <t xml:space="preserve">       +        +       +      OLaMn,b15,oop,o36-o38 Energy(Strain)+  A    +</t>
  </si>
  <si>
    <t>Beta matrix:  [ 0.763236 -0.039177]</t>
  </si>
  <si>
    <t>S-squared = RSS/(N-rank(I-H)):  7.50981000001e-06</t>
  </si>
  <si>
    <t>Sqrt s-squared:  0.002740403255</t>
  </si>
  <si>
    <t>Std errors in coefficients:  [ 0.00122555  0.00086659]</t>
  </si>
  <si>
    <t>DMEPS (meV/percent strain), error: -39.177, 0.867</t>
  </si>
  <si>
    <t>strainvec, barrvec:  [-2. -1.  0.  1.  2.] [ 0.91945  0.8411   0.7789   0.71645  0.64079]</t>
  </si>
  <si>
    <t xml:space="preserve">       +        +       +      OLaMn,b15,oop,o37-o35 Energy(Strain)+  A    +</t>
  </si>
  <si>
    <t>Beta matrix:  [ 0.779338 -0.068197]</t>
  </si>
  <si>
    <t>S-squared = RSS/(N-rank(I-H)):  2.94165966668e-05</t>
  </si>
  <si>
    <t>Sqrt s-squared:  0.00542370691196</t>
  </si>
  <si>
    <t>Std errors in coefficients:  [ 0.00242556  0.00171513]</t>
  </si>
  <si>
    <t>DMEPS (meV/percent strain), error: -68.197, 1.715</t>
  </si>
  <si>
    <t>strainvec, barrvec:  [-2. -1.  0.  1.  2.] [ 0.94456  0.90984  0.88532  0.86138  0.83086]</t>
  </si>
  <si>
    <t xml:space="preserve">       +        +       +      OLaMn,b15,oop,o37-o38 Energy(Strain)+  A    +</t>
  </si>
  <si>
    <t>Beta matrix:  [ 0.886392 -0.027586]</t>
  </si>
  <si>
    <t>S-squared = RSS/(N-rank(I-H)):  1.13344400001e-05</t>
  </si>
  <si>
    <t>Sqrt s-squared:  0.00336666600662</t>
  </si>
  <si>
    <t>Std errors in coefficients:  [ 0.00150562  0.00106463]</t>
  </si>
  <si>
    <t>DMEPS (meV/percent strain), error: -27.586, 1.065</t>
  </si>
  <si>
    <t>strainvec, barrvec:  [-2. -1.  0.  1.  2.] [ 1.0449   0.97683  0.89838  0.80854  0.70492]</t>
  </si>
  <si>
    <t xml:space="preserve">       +        +       +       OLaMn,b16,ip,o27-o34 Energy(Strain)+  A    +</t>
  </si>
  <si>
    <t>Beta matrix:  [ 0.886714 -0.084825]</t>
  </si>
  <si>
    <t>S-squared = RSS/(N-rank(I-H)):  0.00016240869</t>
  </si>
  <si>
    <t>Sqrt s-squared:  0.0127439668079</t>
  </si>
  <si>
    <t>Std errors in coefficients:  [ 0.00569928  0.00403   ]</t>
  </si>
  <si>
    <t>DMEPS (meV/percent strain), error: -84.825, 4.030</t>
  </si>
  <si>
    <t>strainvec, barrvec:  [-2. -1.  0.  1.  2.] [ 0.90932  0.85674  0.78448  0.69631  0.58999]</t>
  </si>
  <si>
    <t xml:space="preserve">       +        +       +       OLaMn,b16,ip,o27-o40 Energy(Strain)+  A    +</t>
  </si>
  <si>
    <t>Beta matrix:  [ 0.767368 -0.079909]</t>
  </si>
  <si>
    <t>S-squared = RSS/(N-rank(I-H)):  0.000362752223333</t>
  </si>
  <si>
    <t>Sqrt s-squared:  0.0190460553221</t>
  </si>
  <si>
    <t>Std errors in coefficients:  [ 0.00851765  0.00602289]</t>
  </si>
  <si>
    <t>DMEPS (meV/percent strain), error: -79.909, 6.023</t>
  </si>
  <si>
    <t>strainvec, barrvec:  [-2. -1.  0.  1.  2.] [ 0.90927  0.85676  0.78481  0.69728  0.59071]</t>
  </si>
  <si>
    <t xml:space="preserve">       +        +       +       OLaMn,b16,ip,o39-o34 Energy(Strain)+  A    +</t>
  </si>
  <si>
    <t>Beta matrix:  [ 0.767766 -0.07966 ]</t>
  </si>
  <si>
    <t>S-squared = RSS/(N-rank(I-H)):  0.000364586440001</t>
  </si>
  <si>
    <t>Sqrt s-squared:  0.0190941467471</t>
  </si>
  <si>
    <t>Std errors in coefficients:  [ 0.00853916  0.0060381 ]</t>
  </si>
  <si>
    <t>DMEPS (meV/percent strain), error: -79.660, 6.038</t>
  </si>
  <si>
    <t>strainvec, barrvec:  [-2. -1.  0.  1.  2.] [ 1.04619  0.97649  0.89819  0.80766  0.70562]</t>
  </si>
  <si>
    <t xml:space="preserve">       +        +       +       OLaMn,b16,ip,o39-o40 Energy(Strain)+  A    +</t>
  </si>
  <si>
    <t>Beta matrix:  [ 0.88683  -0.084997]</t>
  </si>
  <si>
    <t>S-squared = RSS/(N-rank(I-H)):  0.000141209236667</t>
  </si>
  <si>
    <t>Sqrt s-squared:  0.0118831492739</t>
  </si>
  <si>
    <t>Std errors in coefficients:  [ 0.00531431  0.00375778]</t>
  </si>
  <si>
    <t>DMEPS (meV/percent strain), error: -84.997, 3.758</t>
  </si>
  <si>
    <t>strainvec, barrvec:  [-2. -1.  0.  1.  2.] [ 0.80455  0.7526   0.70996  0.66653  0.61277]</t>
  </si>
  <si>
    <t xml:space="preserve">       A        +       +      OLaMn,b16,oop,o27-o35 Energy(Strain)+  A    +</t>
  </si>
  <si>
    <t>Beta matrix:  [ 0.709282 -0.046963]</t>
  </si>
  <si>
    <t>S-squared = RSS/(N-rank(I-H)):  1.33221966666e-05</t>
  </si>
  <si>
    <t>Sqrt s-squared:  0.00364995844724</t>
  </si>
  <si>
    <t>Std errors in coefficients:  [ 0.00163231  0.00115422]</t>
  </si>
  <si>
    <t>DMEPS (meV/percent strain), error: -46.963, 1.154</t>
  </si>
  <si>
    <t>strainvec, barrvec:  [-2. -1.  0.  1.  2.] [ 0.87422  0.81054  0.76412  0.71689  0.66305]</t>
  </si>
  <si>
    <t xml:space="preserve">       +        +       +      OLaMn,b16,oop,o27-o38 Energy(Strain)+  A    +</t>
  </si>
  <si>
    <t>Beta matrix:  [ 0.765764 -0.051599]</t>
  </si>
  <si>
    <t>S-squared = RSS/(N-rank(I-H)):  2.81875033334e-05</t>
  </si>
  <si>
    <t>Sqrt s-squared:  0.00530919045933</t>
  </si>
  <si>
    <t>Std errors in coefficients:  [ 0.00237434  0.00167891]</t>
  </si>
  <si>
    <t>DMEPS (meV/percent strain), error: -51.599, 1.679</t>
  </si>
  <si>
    <t>strainvec, barrvec:  [-2. -1.  0.  1.  2.] [ 0.76105  0.71962  0.68703  0.65158  0.61005]</t>
  </si>
  <si>
    <t xml:space="preserve">       +        +       +      OLaMn,b16,oop,o34-o35 Energy(Strain)+  A    +</t>
  </si>
  <si>
    <t>Beta matrix:  [ 0.685866 -0.037004]</t>
  </si>
  <si>
    <t>S-squared = RSS/(N-rank(I-H)):  7.98558666669e-06</t>
  </si>
  <si>
    <t>Sqrt s-squared:  0.00282587803464</t>
  </si>
  <si>
    <t>Std errors in coefficients:  [ 0.00126377  0.00089362]</t>
  </si>
  <si>
    <t>DMEPS (meV/percent strain), error: -37.004, 0.894</t>
  </si>
  <si>
    <t>strainvec, barrvec:  [-2. -1.  0.  1.  2.] [ 0.95347  0.90155  0.86241  0.81043  0.74238]</t>
  </si>
  <si>
    <t xml:space="preserve">       +        +       +      OLaMn,b16,oop,o34-o38 Energy(Strain)+  A    +</t>
  </si>
  <si>
    <t>Beta matrix:  [ 0.854048 -0.05133 ]</t>
  </si>
  <si>
    <t>S-squared = RSS/(N-rank(I-H)):  7.85600933333e-05</t>
  </si>
  <si>
    <t>Sqrt s-squared:  0.00886341318756</t>
  </si>
  <si>
    <t>Std errors in coefficients:  [ 0.00396384  0.00280286]</t>
  </si>
  <si>
    <t>DMEPS (meV/percent strain), error: -51.330, 2.803</t>
  </si>
  <si>
    <t>strainvec, barrvec:  [-2. -1.  0.  1.  2.] [ 0.87385  0.81401  0.76587  0.71791  0.66349]</t>
  </si>
  <si>
    <t xml:space="preserve">       +        +       +      OLaMn,b16,oop,o39-o35 Energy(Strain)+  A    +</t>
  </si>
  <si>
    <t>Beta matrix:  [ 0.767026 -0.051682]</t>
  </si>
  <si>
    <t>S-squared = RSS/(N-rank(I-H)):  1.39976933334e-05</t>
  </si>
  <si>
    <t>Sqrt s-squared:  0.00374134913278</t>
  </si>
  <si>
    <t>Std errors in coefficients:  [ 0.00167318  0.00118312]</t>
  </si>
  <si>
    <t>DMEPS (meV/percent strain), error: -51.682, 1.183</t>
  </si>
  <si>
    <t>strainvec, barrvec:  [-2. -1.  0.  1.  2.] [ 0.80343  0.752    0.70887  0.66671  0.61438]</t>
  </si>
  <si>
    <t xml:space="preserve">       +        +       +      OLaMn,b16,oop,o39-o38 Energy(Strain)+  A    +</t>
  </si>
  <si>
    <t>Beta matrix:  [ 0.709078 -0.046339]</t>
  </si>
  <si>
    <t>S-squared = RSS/(N-rank(I-H)):  1.145689e-05</t>
  </si>
  <si>
    <t>Sqrt s-squared:  0.00338480280076</t>
  </si>
  <si>
    <t>Std errors in coefficients:  [ 0.00151373  0.00107037]</t>
  </si>
  <si>
    <t>DMEPS (meV/percent strain), error: -46.339, 1.070</t>
  </si>
  <si>
    <t>strainvec, barrvec:  [-2. -1.  0.  1.  2.] [ 0.9542   0.9023   0.86308  0.81088  0.74212]</t>
  </si>
  <si>
    <t xml:space="preserve">       +        +       +      OLaMn,b16,oop,o40-o35 Energy(Strain)+  A    +</t>
  </si>
  <si>
    <t>Beta matrix:  [ 0.854516 -0.051558]</t>
  </si>
  <si>
    <t>S-squared = RSS/(N-rank(I-H)):  8.274676e-05</t>
  </si>
  <si>
    <t>Sqrt s-squared:  0.00909652461108</t>
  </si>
  <si>
    <t>Std errors in coefficients:  [ 0.00406809  0.00287657]</t>
  </si>
  <si>
    <t>DMEPS (meV/percent strain), error: -51.558, 2.877</t>
  </si>
  <si>
    <t>strainvec, barrvec:  [-2. -1.  0.  1.  2.] [ 0.762    0.71973  0.68749  0.65126  0.61028]</t>
  </si>
  <si>
    <t xml:space="preserve">       +        +       +      OLaMn,b16,oop,o40-o38 Energy(Strain)+  A    +</t>
  </si>
  <si>
    <t>Beta matrix:  [ 0.686152 -0.037191]</t>
  </si>
  <si>
    <t>S-squared = RSS/(N-rank(I-H)):  8.16622333336e-06</t>
  </si>
  <si>
    <t>Sqrt s-squared:  0.00285766046502</t>
  </si>
  <si>
    <t>Std errors in coefficients:  [ 0.00127798  0.00090367]</t>
  </si>
  <si>
    <t>DMEPS (meV/percent strain), error: -37.191, 0.904</t>
  </si>
  <si>
    <t>DMEPS for CrLaO, b09, ip</t>
  </si>
  <si>
    <t>DMEPS for CrLaO, b09, oop</t>
  </si>
  <si>
    <t>DMEPS for CrLaO, b10, ip</t>
  </si>
  <si>
    <t>DMEPS for CrLaO, b10, oop</t>
  </si>
  <si>
    <t>DMEPS for CrLaO, b11, ip</t>
  </si>
  <si>
    <t>DMEPS for CrLaO, b11, oop</t>
  </si>
  <si>
    <t>DMEPS for CrLaO, b12, ip</t>
  </si>
  <si>
    <t>DMEPS for CrLaO, b12, oop</t>
  </si>
  <si>
    <t>DMEPS for CrLaO, b13, ip</t>
  </si>
  <si>
    <t>DMEPS for CrLaO, b13, oop</t>
  </si>
  <si>
    <t>DMEPS for CrLaO, b14, ip</t>
  </si>
  <si>
    <t>DMEPS for CrLaO, b14, oop</t>
  </si>
  <si>
    <t>DMEPS for CrLaO, b15, ip</t>
  </si>
  <si>
    <t>DMEPS for CrLaO, b15, oop</t>
  </si>
  <si>
    <t>DMEPS for CrLaO, b16, ip</t>
  </si>
  <si>
    <t>DMEPS for CrLaO, b16, oop</t>
  </si>
  <si>
    <t>DMEPS for OLaMn, b09, ip</t>
  </si>
  <si>
    <t>DMEPS for OLaMn, b09, oop</t>
  </si>
  <si>
    <t>DMEPS for OLaMn, b10, ip</t>
  </si>
  <si>
    <t>DMEPS for OLaMn, b10, oop</t>
  </si>
  <si>
    <t>DMEPS for OLaMn, b11, ip</t>
  </si>
  <si>
    <t>DMEPS for OLaMn, b11, oop</t>
  </si>
  <si>
    <t>DMEPS for OLaMn, b12, ip</t>
  </si>
  <si>
    <t>DMEPS for OLaMn, b12, oop</t>
  </si>
  <si>
    <t>DMEPS for OLaMn, b13, ip</t>
  </si>
  <si>
    <t>DMEPS for OLaMn, b13, oop</t>
  </si>
  <si>
    <t>DMEPS for OLaMn, b14, ip</t>
  </si>
  <si>
    <t>DMEPS for OLaMn, b14, oop</t>
  </si>
  <si>
    <t>DMEPS for OLaMn, b15, ip</t>
  </si>
  <si>
    <t>DMEPS for OLaMn, b15, oop</t>
  </si>
  <si>
    <t>DMEPS for OLaMn, b16, ip</t>
  </si>
  <si>
    <t>DMEPS for OLaMn, b16, oop</t>
  </si>
  <si>
    <t>B-site CrLaO, ip</t>
  </si>
  <si>
    <t>Center-b hops at zero strain</t>
  </si>
  <si>
    <t>b09,1.020,1.020,1.091,1.091</t>
  </si>
  <si>
    <t>b10,1.047,0.903,0.902,1.048</t>
  </si>
  <si>
    <t>b11,1.020,1.091,1.020,1.091</t>
  </si>
  <si>
    <t>b12,1.048,0.904,0.903,1.049</t>
  </si>
  <si>
    <t>b13,0.906,0.907,1.048,1.048</t>
  </si>
  <si>
    <t>b14,1.020,1.021,1.090,1.091</t>
  </si>
  <si>
    <t>b15,0.902,1.049,0.904,1.048</t>
  </si>
  <si>
    <t>b16,1.020,1.090,1.018,1.091</t>
  </si>
  <si>
    <t>B-site CrLaO, oop</t>
  </si>
  <si>
    <t>b09,0.955,1.031,1.031,0.951,0.953,0.955,0.883,0.884</t>
  </si>
  <si>
    <t>b10,1.068,0.956,0.951,1.068,0.958,1.002,1.002,0.950</t>
  </si>
  <si>
    <t>b11,0.955,1.031,1.031,0.951,0.888,0.954,0.952,0.884</t>
  </si>
  <si>
    <t>b12,0.951,0.955,1.001,1.068,0.957,1.002,1.068,0.951</t>
  </si>
  <si>
    <t>b13,1.067,1.067,0.951,0.957,0.957,1.001,1.001,0.952</t>
  </si>
  <si>
    <t>b14,0.954,0.888,0.951,1.030,0.955,0.952,1.030,0.879</t>
  </si>
  <si>
    <t>b15,0.957,0.952,1.000,0.950,1.001,1.067,0.956,1.067</t>
  </si>
  <si>
    <t>b16,1.030,0.954,0.951,0.955,0.884,1.031,0.887,0.955</t>
  </si>
  <si>
    <t>B-site OLaMn, ip</t>
  </si>
  <si>
    <t>b09,0.785,0.785,0.897,0.897</t>
  </si>
  <si>
    <t>b10,0.867,0.695,0.696,0.867</t>
  </si>
  <si>
    <t>b11,0.784,0.898,0.784,0.899</t>
  </si>
  <si>
    <t>b12,0.868,0.696,0.695,0.868</t>
  </si>
  <si>
    <t>b13,0.696,0.695,0.866,0.868</t>
  </si>
  <si>
    <t>b14,0.784,0.784,0.897,0.899</t>
  </si>
  <si>
    <t>b15,0.695,0.868,0.695,0.868</t>
  </si>
  <si>
    <t>b16,0.785,0.898,0.784,0.898</t>
  </si>
  <si>
    <t>B-site OLaMn, oop</t>
  </si>
  <si>
    <t>b09,0.710,0.862,0.863,0.765,0.764,0.708,0.687,0.688</t>
  </si>
  <si>
    <t>b10,0.885,0.712,0.762,0.885,0.714,0.778,0.779,0.764</t>
  </si>
  <si>
    <t>b11,0.709,0.863,0.862,0.764,0.689,0.709,0.764,0.686</t>
  </si>
  <si>
    <t>b12,0.763,0.713,0.777,0.885,0.714,0.778,0.884,0.762</t>
  </si>
  <si>
    <t>b13,0.885,0.885,0.763,0.712,0.712,0.778,0.779,0.762</t>
  </si>
  <si>
    <t>b14,0.709,0.687,0.763,0.863,0.709,0.764,0.863,0.687</t>
  </si>
  <si>
    <t>b15,0.713,0.763,0.779,0.764,0.780,0.885,0.713,0.885</t>
  </si>
  <si>
    <t>b16,0.862,0.710,0.764,0.766,0.687,0.863,0.687,0.709</t>
  </si>
  <si>
    <t>DMEPS for CrLaO, ip</t>
  </si>
  <si>
    <t>b09,-99.165,-91.862,21.191,-99.363</t>
  </si>
  <si>
    <t>b10,-85.086,-84.516,-82.941,-86.262</t>
  </si>
  <si>
    <t>b11,-98.792,-92.614,-92.749,-98.794</t>
  </si>
  <si>
    <t>b12,-85.621,-83.411,-83.185,-85.427</t>
  </si>
  <si>
    <t>b13,-83.336,-85.026,-84.284,-83.486</t>
  </si>
  <si>
    <t>b14,-92.433,-99.462,-99.014,-92.080</t>
  </si>
  <si>
    <t>b15,-82.950,-86.234,-84.965,-83.503</t>
  </si>
  <si>
    <t>b16,-91.407,-99.074,-99.387,-91.585</t>
  </si>
  <si>
    <t>DMEPS for CrLaO, oop</t>
  </si>
  <si>
    <t>b09,-114.415,-114.437,-113.058,-101.461,-102.022,-112.604,-114.578,-114.431</t>
  </si>
  <si>
    <t>b10,-101.729,-121.180,-122.185,-95.474,-95.059,-121.533,-120.721,-100.938</t>
  </si>
  <si>
    <t>b11,-113.833,-102.705,-114.343,-114.747,-101.047,-113.649,-115.054,-114.541</t>
  </si>
  <si>
    <t>b12,-122.085,-95.701,-101.349,-120.978,-95.249,-121.644,-120.622,-101.179</t>
  </si>
  <si>
    <t>b13,-101.266,-120.966,-120.817,-101.552,-95.311,-121.817,-122.324,-95.405</t>
  </si>
  <si>
    <t>b14,-114.882,-115.331,-115.059,-114.227,-101.372,-114.013,-113.192,-104.316</t>
  </si>
  <si>
    <t>b15,-101.218,-120.868,-95.257,-121.689,-120.979,-101.574,-121.585,-95.219</t>
  </si>
  <si>
    <t>b16,-114.735,-114.904,-102.880,-113.130,-114.942,-114.311,-113.459,-102.004</t>
  </si>
  <si>
    <t>DMEPS for OLaMn, ip</t>
  </si>
  <si>
    <t>b09,-80.092,-84.240,-85.292,-80.557</t>
  </si>
  <si>
    <t>b10,-64.005,-59.702,-59.450,-64.340</t>
  </si>
  <si>
    <t>b11,-79.223,-83.546,-82.952,-80.726</t>
  </si>
  <si>
    <t>b12,-64.624,-60.198,-59.932,-64.152</t>
  </si>
  <si>
    <t>b13,-60.136,-64.756,-64.342,-60.000</t>
  </si>
  <si>
    <t>b14,-84.150,-79.876,-80.197,-86.065</t>
  </si>
  <si>
    <t>b15,-60.382,-64.506,-64.329,-59.924</t>
  </si>
  <si>
    <t>b16,-84.825,-79.909,-79.660,-84.997</t>
  </si>
  <si>
    <t>DMEPS for OLaMn, oop</t>
  </si>
  <si>
    <t>b09,-46.672,-52.223,-51.304,-37.843,-37.501,-51.246,-51.664,-46.831</t>
  </si>
  <si>
    <t>b10,-39.452,-77.211,-67.796,-27.759,-27.725,-68.024,-77.325,-39.174</t>
  </si>
  <si>
    <t>b11,-51.317,-37.203,-46.695,-51.925,-37.425,-51.328,-51.736,-46.202</t>
  </si>
  <si>
    <t>b12,-68.154,-27.628,-39.702,-77.419,-27.527,-68.190,-77.266,-39.559</t>
  </si>
  <si>
    <t>b13,-39.206,-77.614,-77.214,-39.739,-27.725,-67.214,-67.658,-27.545</t>
  </si>
  <si>
    <t>b14,-46.769,-51.265,-51.396,-45.943,-37.340,-51.059,-51.674,-37.357</t>
  </si>
  <si>
    <t>b15,-39.753,-77.806,-27.883,-67.983,-77.376,-39.177,-68.197,-27.586</t>
  </si>
  <si>
    <t>b16,-46.963,-51.599,-37.004,-51.330,-51.682,-46.339,-51.558,-37.191</t>
  </si>
  <si>
    <t xml:space="preserve">[tam@bardeen S8_hop_directions]$ head -n 1000 S8_full_barriers_output </t>
  </si>
  <si>
    <t>einit: -351.331,efin: -351.354,emax: -350.481,efinmininit: -0.024,maxminmin: 0.874,barrfrominit: 0.850,barrfromfin: 0.874,pattern: x-/-x-\-x,energies,-351.331,-350.481,-351.354</t>
  </si>
  <si>
    <t>einit: -351.331,efin: -351.312,emax: -350.417,efinmininit: 0.019,maxminmin: 0.914,barrfrominit: 0.914,barrfromfin: 0.895,pattern: x-/-x-\-x,energies,-351.331,-350.417,-351.312</t>
  </si>
  <si>
    <t>einit: -351.331,efin: -351.354,emax: -350.496,efinmininit: -0.023,maxminmin: 0.859,barrfrominit: 0.835,barrfromfin: 0.859,pattern: x-/-x-\-x,energies,-351.331,-350.496,-351.354</t>
  </si>
  <si>
    <t>einit: -351.332,efin: -351.355,emax: -350.485,efinmininit: -0.023,maxminmin: 0.871,barrfrominit: 0.848,barrfromfin: 0.871,pattern: x-/-x-\-x,energies,-351.332,-350.485,-351.355</t>
  </si>
  <si>
    <t>einit: -351.306,efin: -351.354,emax: -350.329,efinmininit: -0.047,maxminmin: 1.025,barrfrominit: 0.977,barrfromfin: 1.025,pattern: x-/-x-\-x,energies,-351.306,-350.329,-351.354</t>
  </si>
  <si>
    <t>einit: -351.306,efin: -351.355,emax: -350.330,efinmininit: -0.050,maxminmin: 1.025,barrfrominit: 0.976,barrfromfin: 1.025,pattern: x-/-x-\-x,energies,-351.306,-350.330,-351.355</t>
  </si>
  <si>
    <t>einit: -351.312,efin: -351.355,emax: -350.529,efinmininit: -0.043,maxminmin: 0.826,barrfrominit: 0.783,barrfromfin: 0.826,pattern: x-/-x-\-x,energies,-351.312,-350.529,-351.355</t>
  </si>
  <si>
    <t>einit: -351.331,efin: -351.354,emax: -350.479,efinmininit: -0.023,maxminmin: 0.874,barrfrominit: 0.852,barrfromfin: 0.874,pattern: x-/-x-\-x,energies,-351.331,-350.479,-351.354</t>
  </si>
  <si>
    <t>einit: -351.312,efin: -351.354,emax: -350.396,efinmininit: -0.043,maxminmin: 0.959,barrfrominit: 0.916,barrfromfin: 0.959,pattern: x-/-x-\-x,energies,-351.312,-350.396,-351.354</t>
  </si>
  <si>
    <t>einit: -351.306,efin: -351.354,emax: -350.427,efinmininit: -0.048,maxminmin: 0.927,barrfrominit: 0.879,barrfromfin: 0.927,pattern: x-/-x-\-x,energies,-351.306,-350.427,-351.354</t>
  </si>
  <si>
    <t>einit: -351.306,efin: -351.355,emax: -350.330,efinmininit: -0.049,maxminmin: 1.025,barrfrominit: 0.976,barrfromfin: 1.025,pattern: x-/-x-\-x,energies,-351.306,-350.330,-351.355</t>
  </si>
  <si>
    <t>einit: -351.331,efin: -351.354,emax: -350.485,efinmininit: -0.023,maxminmin: 0.869,barrfrominit: 0.847,barrfromfin: 0.869,pattern: x-/-x-\-x,energies,-351.331,-350.485,-351.354</t>
  </si>
  <si>
    <t>einit: -351.331,efin: -351.354,emax: -350.484,efinmininit: -0.023,maxminmin: 0.871,barrfrominit: 0.847,barrfromfin: 0.871,pattern: x-/-x-\-x,energies,-351.331,-350.484,-351.354</t>
  </si>
  <si>
    <t>einit: -351.331,efin: -351.312,emax: -350.418,efinmininit: 0.019,maxminmin: 0.913,barrfrominit: 0.913,barrfromfin: 0.894,pattern: x-/-x-\-x,energies,-351.331,-350.418,-351.312</t>
  </si>
  <si>
    <t>einit: -351.331,efin: -351.306,emax: -350.512,efinmininit: 0.025,maxminmin: 0.819,barrfrominit: 0.819,barrfromfin: 0.793,pattern: x-/-x-\-x,energies,-351.331,-350.512,-351.306</t>
  </si>
  <si>
    <t>einit: -351.332,efin: -351.312,emax: -350.416,efinmininit: 0.020,maxminmin: 0.916,barrfrominit: 0.916,barrfromfin: 0.896,pattern: x-/-x-\-x,energies,-351.332,-350.416,-351.312</t>
  </si>
  <si>
    <t>einit: -351.312,efin: -351.354,emax: -350.395,efinmininit: -0.042,maxminmin: 0.959,barrfrominit: 0.917,barrfromfin: 0.959,pattern: x-/-x-\-x,energies,-351.312,-350.395,-351.354</t>
  </si>
  <si>
    <t>einit: -351.312,efin: -351.354,emax: -350.395,efinmininit: -0.043,maxminmin: 0.959,barrfrominit: 0.917,barrfromfin: 0.959,pattern: x-/-x-\-x,energies,-351.312,-350.395,-351.354</t>
  </si>
  <si>
    <t>einit: -351.332,efin: -351.354,emax: -350.496,efinmininit: -0.022,maxminmin: 0.858,barrfrominit: 0.836,barrfromfin: 0.858,pattern: x-/-x-\-x,energies,-351.332,-350.496,-351.354</t>
  </si>
  <si>
    <t>einit: -351.332,efin: -351.312,emax: -350.417,efinmininit: 0.020,maxminmin: 0.915,barrfrominit: 0.915,barrfromfin: 0.895,pattern: x-/-x-\-x,energies,-351.332,-350.417,-351.312</t>
  </si>
  <si>
    <t>einit: -351.331,efin: -351.306,emax: -350.516,efinmininit: 0.025,maxminmin: 0.815,barrfrominit: 0.815,barrfromfin: 0.790,pattern: x-/-x-\-x,energies,-351.331,-350.516,-351.306</t>
  </si>
  <si>
    <t>einit: -351.331,efin: -351.354,emax: -350.480,efinmininit: -0.024,maxminmin: 0.874,barrfrominit: 0.851,barrfromfin: 0.874,pattern: x-/-x-\-x,energies,-351.331,-350.480,-351.354</t>
  </si>
  <si>
    <t>einit: -351.331,efin: -351.354,emax: -350.485,efinmininit: -0.023,maxminmin: 0.869,barrfrominit: 0.846,barrfromfin: 0.869,pattern: x-/-x-\-x,energies,-351.331,-350.485,-351.354</t>
  </si>
  <si>
    <t>einit: -351.331,efin: -351.354,emax: -350.487,efinmininit: -0.024,maxminmin: 0.868,barrfrominit: 0.844,barrfromfin: 0.868,pattern: x-/-x-\-x,energies,-351.331,-350.487,-351.354</t>
  </si>
  <si>
    <t>einit: -351.332,efin: -351.355,emax: -350.490,efinmininit: -0.023,maxminmin: 0.866,barrfrominit: 0.842,barrfromfin: 0.866,pattern: x-/-x-\-x,energies,-351.332,-350.490,-351.355</t>
  </si>
  <si>
    <t>einit: -351.331,efin: -351.312,emax: -350.340,efinmininit: 0.019,maxminmin: 0.991,barrfrominit: 0.991,barrfromfin: 0.972,pattern: x-/-x-\-x,energies,-351.331,-350.340,-351.312</t>
  </si>
  <si>
    <t>einit: -351.332,efin: -351.354,emax: -350.490,efinmininit: -0.022,maxminmin: 0.863,barrfrominit: 0.841,barrfromfin: 0.863,pattern: x-/-x-\-x,energies,-351.332,-350.490,-351.354</t>
  </si>
  <si>
    <t>einit: -351.332,efin: -351.312,emax: -350.416,efinmininit: 0.020,maxminmin: 0.915,barrfrominit: 0.915,barrfromfin: 0.895,pattern: x-/-x-\-x,energies,-351.332,-350.416,-351.312</t>
  </si>
  <si>
    <t>einit: -351.332,efin: -351.354,emax: -350.480,efinmininit: -0.022,maxminmin: 0.874,barrfrominit: 0.852,barrfromfin: 0.874,pattern: x-/-x-\-x,energies,-351.332,-350.480,-351.354</t>
  </si>
  <si>
    <t>einit: -351.331,efin: -351.354,emax: -350.496,efinmininit: -0.023,maxminmin: 0.858,barrfrominit: 0.835,barrfromfin: 0.858,pattern: x-/-x-\-x,energies,-351.331,-350.496,-351.354</t>
  </si>
  <si>
    <t>einit: -351.306,efin: -351.354,emax: -350.426,efinmininit: -0.048,maxminmin: 0.928,barrfrominit: 0.880,barrfromfin: 0.928,pattern: x-/-x-\-x,energies,-351.306,-350.426,-351.354</t>
  </si>
  <si>
    <t>einit: -351.331,efin: -351.355,emax: -350.480,efinmininit: -0.024,maxminmin: 0.875,barrfrominit: 0.851,barrfromfin: 0.875,pattern: x-/-x-\-x,energies,-351.331,-350.480,-351.355</t>
  </si>
  <si>
    <t>einit: -351.312,efin: -351.354,emax: -350.527,efinmininit: -0.042,maxminmin: 0.827,barrfrominit: 0.785,barrfromfin: 0.827,pattern: x-/-x-\-x,energies,-351.312,-350.527,-351.354</t>
  </si>
  <si>
    <t>einit: -351.312,efin: -351.354,emax: -350.396,efinmininit: -0.042,maxminmin: 0.957,barrfrominit: 0.916,barrfromfin: 0.957,pattern: x-/-x-\-x,energies,-351.312,-350.396,-351.354</t>
  </si>
  <si>
    <t>einit: -351.306,efin: -351.354,emax: -350.329,efinmininit: -0.049,maxminmin: 1.026,barrfrominit: 0.977,barrfromfin: 1.026,pattern: x-/-x-\-x,energies,-351.306,-350.329,-351.354</t>
  </si>
  <si>
    <t>einit: -351.331,efin: -351.354,emax: -350.490,efinmininit: -0.023,maxminmin: 0.863,barrfrominit: 0.841,barrfromfin: 0.863,pattern: x-/-x-\-x,energies,-351.331,-350.490,-351.354</t>
  </si>
  <si>
    <t>einit: -351.312,efin: -351.355,emax: -350.396,efinmininit: -0.044,maxminmin: 0.959,barrfrominit: 0.915,barrfromfin: 0.959,pattern: x-/-x-\-x,energies,-351.312,-350.396,-351.355</t>
  </si>
  <si>
    <t>einit: -351.332,efin: -351.355,emax: -350.484,efinmininit: -0.023,maxminmin: 0.871,barrfrominit: 0.848,barrfromfin: 0.871,pattern: x-/-x-\-x,energies,-351.332,-350.484,-351.355</t>
  </si>
  <si>
    <t>einit: -351.331,efin: -351.305,emax: -350.366,efinmininit: 0.026,maxminmin: 0.965,barrfrominit: 0.965,barrfromfin: 0.939,pattern: x-/-x-\-x,energies,-351.331,-350.366,-351.305</t>
  </si>
  <si>
    <t>einit: -351.331,efin: -351.354,emax: -350.488,efinmininit: -0.023,maxminmin: 0.865,barrfrominit: 0.843,barrfromfin: 0.865,pattern: x-/-x-\-x,energies,-351.331,-350.488,-351.354</t>
  </si>
  <si>
    <t>einit: -351.312,efin: -351.354,emax: -350.526,efinmininit: -0.042,maxminmin: 0.828,barrfrominit: 0.786,barrfromfin: 0.828,pattern: x-/-x-\-x,energies,-351.312,-350.526,-351.354</t>
  </si>
  <si>
    <t>einit: -351.332,efin: -351.355,emax: -350.490,efinmininit: -0.023,maxminmin: 0.865,barrfrominit: 0.842,barrfromfin: 0.865,pattern: x-/-x-\-x,energies,-351.332,-350.490,-351.355</t>
  </si>
  <si>
    <t>einit: -351.330,efin: -351.306,emax: -350.512,efinmininit: 0.024,maxminmin: 0.818,barrfrominit: 0.818,barrfromfin: 0.794,pattern: x-/-x-\-x,energies,-351.330,-350.512,-351.306</t>
  </si>
  <si>
    <t>einit: -351.331,efin: -351.306,emax: -350.515,efinmininit: 0.024,maxminmin: 0.816,barrfrominit: 0.816,barrfromfin: 0.791,pattern: x-/-x-\-x,energies,-351.331,-350.515,-351.306</t>
  </si>
  <si>
    <t>einit: -351.330,efin: -351.355,emax: -350.495,efinmininit: -0.025,maxminmin: 0.860,barrfrominit: 0.835,barrfromfin: 0.860,pattern: x-/-x-\-x,energies,-351.330,-350.495,-351.355</t>
  </si>
  <si>
    <t>einit: -351.331,efin: -351.354,emax: -350.490,efinmininit: -0.024,maxminmin: 0.864,barrfrominit: 0.840,barrfromfin: 0.864,pattern: x-/-x-\-x,energies,-351.331,-350.490,-351.354</t>
  </si>
  <si>
    <t>einit: -351.306,efin: -351.354,emax: -350.329,efinmininit: -0.048,maxminmin: 1.024,barrfrominit: 0.977,barrfromfin: 1.024,pattern: x-/-x-\-x,energies,-351.306,-350.329,-351.354</t>
  </si>
  <si>
    <t>einit: -351.332,efin: -351.305,emax: -350.513,efinmininit: 0.026,maxminmin: 0.818,barrfrominit: 0.818,barrfromfin: 0.792,pattern: x-/-x-\-x,energies,-351.332,-350.513,-351.305</t>
  </si>
  <si>
    <t>einit: -351.306,efin: -351.354,emax: -350.329,efinmininit: -0.047,maxminmin: 1.024,barrfrominit: 0.977,barrfromfin: 1.024,pattern: x-/-x-\-x,energies,-351.306,-350.329,-351.354</t>
  </si>
  <si>
    <t>einit: -351.332,efin: -351.305,emax: -350.370,efinmininit: 0.027,maxminmin: 0.962,barrfrominit: 0.962,barrfromfin: 0.936,pattern: x-/-x-\-x,energies,-351.332,-350.370,-351.305</t>
  </si>
  <si>
    <t>einit: -351.332,efin: -351.306,emax: -350.367,efinmininit: 0.025,maxminmin: 0.965,barrfrominit: 0.965,barrfromfin: 0.940,pattern: x-/-x-\-x,energies,-351.332,-350.367,-351.306</t>
  </si>
  <si>
    <t>einit: -351.331,efin: -351.355,emax: -350.496,efinmininit: -0.024,maxminmin: 0.860,barrfrominit: 0.835,barrfromfin: 0.860,pattern: x-/-x-\-x,energies,-351.331,-350.496,-351.355</t>
  </si>
  <si>
    <t>einit: -351.305,efin: -351.354,emax: -350.328,efinmininit: -0.048,maxminmin: 1.026,barrfrominit: 0.977,barrfromfin: 1.026,pattern: x-/-x-\-x,energies,-351.305,-350.328,-351.354</t>
  </si>
  <si>
    <t>einit: -351.330,efin: -351.312,emax: -350.417,efinmininit: 0.018,maxminmin: 0.913,barrfrominit: 0.913,barrfromfin: 0.895,pattern: x-/-x-\-x,energies,-351.330,-350.417,-351.312</t>
  </si>
  <si>
    <t>einit: -351.330,efin: -351.354,emax: -350.490,efinmininit: -0.024,maxminmin: 0.864,barrfrominit: 0.840,barrfromfin: 0.864,pattern: x-/-x-\-x,energies,-351.330,-350.490,-351.354</t>
  </si>
  <si>
    <t>einit: -351.306,efin: -351.355,emax: -350.427,efinmininit: -0.049,maxminmin: 0.928,barrfrominit: 0.879,barrfromfin: 0.928,pattern: x-/-x-\-x,energies,-351.306,-350.427,-351.355</t>
  </si>
  <si>
    <t>einit: -351.332,efin: -351.312,emax: -350.340,efinmininit: 0.020,maxminmin: 0.992,barrfrominit: 0.992,barrfromfin: 0.971,pattern: x-/-x-\-x,energies,-351.332,-350.340,-351.312</t>
  </si>
  <si>
    <t>einit: -351.332,efin: -351.354,emax: -350.496,efinmininit: -0.023,maxminmin: 0.859,barrfrominit: 0.836,barrfromfin: 0.859,pattern: x-/-x-\-x,energies,-351.332,-350.496,-351.354</t>
  </si>
  <si>
    <t>einit: -351.332,efin: -351.305,emax: -350.516,efinmininit: 0.026,maxminmin: 0.816,barrfrominit: 0.816,barrfromfin: 0.790,pattern: x-/-x-\-x,energies,-351.332,-350.516,-351.305</t>
  </si>
  <si>
    <t>einit: -351.330,efin: -351.354,emax: -350.484,efinmininit: -0.024,maxminmin: 0.869,barrfrominit: 0.846,barrfromfin: 0.869,pattern: x-/-x-\-x,energies,-351.330,-350.484,-351.354</t>
  </si>
  <si>
    <t>einit: -351.331,efin: -351.306,emax: -350.366,efinmininit: 0.025,maxminmin: 0.965,barrfrominit: 0.965,barrfromfin: 0.940,pattern: x-/-x-\-x,energies,-351.331,-350.366,-351.306</t>
  </si>
  <si>
    <t>einit: -351.312,efin: -351.354,emax: -350.524,efinmininit: -0.042,maxminmin: 0.829,barrfrominit: 0.788,barrfromfin: 0.829,pattern: x-/-x-\-x,energies,-351.312,-350.524,-351.354</t>
  </si>
  <si>
    <t>einit: -351.331,efin: -351.306,emax: -350.511,efinmininit: 0.025,maxminmin: 0.820,barrfrominit: 0.820,barrfromfin: 0.795,pattern: x-/-x-\-x,energies,-351.331,-350.511,-351.306</t>
  </si>
  <si>
    <t>einit: -351.330,efin: -351.306,emax: -350.367,efinmininit: 0.024,maxminmin: 0.963,barrfrominit: 0.963,barrfromfin: 0.939,pattern: x-/-x-\-x,energies,-351.330,-350.367,-351.306</t>
  </si>
  <si>
    <t>einit: -351.305,efin: -351.354,emax: -350.426,efinmininit: -0.048,maxminmin: 0.927,barrfrominit: 0.879,barrfromfin: 0.927,pattern: x-/-x-\-x,energies,-351.305,-350.426,-351.354</t>
  </si>
  <si>
    <t>einit: -351.312,efin: -351.354,emax: -350.525,efinmininit: -0.043,maxminmin: 0.829,barrfrominit: 0.787,barrfromfin: 0.829,pattern: x-/-x-\-x,energies,-351.312,-350.525,-351.354</t>
  </si>
  <si>
    <t>einit: -351.312,efin: -351.354,emax: -350.396,efinmininit: -0.041,maxminmin: 0.958,barrfrominit: 0.917,barrfromfin: 0.958,pattern: x-/-x-\-x,energies,-351.312,-350.396,-351.354</t>
  </si>
  <si>
    <t>einit: -351.312,efin: -351.355,emax: -350.393,efinmininit: -0.043,maxminmin: 0.962,barrfrominit: 0.919,barrfromfin: 0.962,pattern: x-/-x-\-x,energies,-351.312,-350.393,-351.355</t>
  </si>
  <si>
    <t>einit: -351.305,efin: -351.354,emax: -350.427,efinmininit: -0.048,maxminmin: 0.927,barrfrominit: 0.878,barrfromfin: 0.927,pattern: x-/-x-\-x,energies,-351.305,-350.427,-351.354</t>
  </si>
  <si>
    <t>einit: -351.312,efin: -351.354,emax: -350.525,efinmininit: -0.042,maxminmin: 0.829,barrfrominit: 0.787,barrfromfin: 0.829,pattern: x-/-x-\-x,energies,-351.312,-350.525,-351.354</t>
  </si>
  <si>
    <t>einit: -351.332,efin: -351.306,emax: -350.513,efinmininit: 0.026,maxminmin: 0.819,barrfrominit: 0.819,barrfromfin: 0.793,pattern: x-/-x-\-x,energies,-351.332,-350.513,-351.306</t>
  </si>
  <si>
    <t>einit: -351.312,efin: -351.355,emax: -350.524,efinmininit: -0.043,maxminmin: 0.831,barrfrominit: 0.788,barrfromfin: 0.831,pattern: x-/-x-\-x,energies,-351.312,-350.524,-351.355</t>
  </si>
  <si>
    <t>einit: -351.332,efin: -351.354,emax: -350.485,efinmininit: -0.023,maxminmin: 0.870,barrfrominit: 0.847,barrfromfin: 0.870,pattern: x-/-x-\-x,energies,-351.332,-350.485,-351.354</t>
  </si>
  <si>
    <t>einit: -351.332,efin: -351.312,emax: -350.340,efinmininit: 0.020,maxminmin: 0.992,barrfrominit: 0.992,barrfromfin: 0.972,pattern: x-/-x-\-x,energies,-351.332,-350.340,-351.312</t>
  </si>
  <si>
    <t>einit: -351.330,efin: -351.312,emax: -350.340,efinmininit: 0.018,maxminmin: 0.990,barrfrominit: 0.990,barrfromfin: 0.972,pattern: x-/-x-\-x,energies,-351.330,-350.340,-351.312</t>
  </si>
  <si>
    <t>einit: -351.306,efin: -351.354,emax: -350.427,efinmininit: -0.047,maxminmin: 0.927,barrfrominit: 0.880,barrfromfin: 0.927,pattern: x-/-x-\-x,energies,-351.306,-350.427,-351.354</t>
  </si>
  <si>
    <t>einit: -351.331,efin: -351.306,emax: -350.368,efinmininit: 0.025,maxminmin: 0.964,barrfrominit: 0.964,barrfromfin: 0.939,pattern: x-/-x-\-x,energies,-351.331,-350.368,-351.306</t>
  </si>
  <si>
    <t>einit: -351.305,efin: -351.354,emax: -350.329,efinmininit: -0.049,maxminmin: 1.026,barrfrominit: 0.977,barrfromfin: 1.026,pattern: x-/-x-\-x,energies,-351.305,-350.329,-351.354</t>
  </si>
  <si>
    <t>einit: -351.331,efin: -351.306,emax: -350.370,efinmininit: 0.025,maxminmin: 0.961,barrfrominit: 0.961,barrfromfin: 0.936,pattern: x-/-x-\-x,energies,-351.331,-350.370,-351.306</t>
  </si>
  <si>
    <t>einit: -351.330,efin: -351.355,emax: -350.480,efinmininit: -0.025,maxminmin: 0.875,barrfrominit: 0.850,barrfromfin: 0.875,pattern: x-/-x-\-x,energies,-351.330,-350.480,-351.355</t>
  </si>
  <si>
    <t>einit: -351.332,efin: -351.312,emax: -350.340,efinmininit: 0.020,maxminmin: 0.991,barrfrominit: 0.991,barrfromfin: 0.972,pattern: x-/-x-\-x,energies,-351.332,-350.340,-351.312</t>
  </si>
  <si>
    <t>einit: -343.226,efin: -343.188,emax: -342.427,efinmininit: 0.038,maxminmin: 0.799,barrfrominit: 0.799,barrfromfin: 0.761,pattern: x-/-x-\-x,energies,-343.226,-342.427,-343.188</t>
  </si>
  <si>
    <t>einit: -343.226,efin: -343.212,emax: -342.368,efinmininit: 0.014,maxminmin: 0.858,barrfrominit: 0.858,barrfromfin: 0.844,pattern: x-/-x-\-x,energies,-343.226,-342.368,-343.212</t>
  </si>
  <si>
    <t>einit: -343.225,efin: -343.188,emax: -342.444,efinmininit: 0.037,maxminmin: 0.781,barrfrominit: 0.781,barrfromfin: 0.744,pattern: x-/-x-\-x,energies,-343.225,-342.444,-343.188</t>
  </si>
  <si>
    <t>einit: -343.226,efin: -343.187,emax: -342.474,efinmininit: 0.039,maxminmin: 0.752,barrfrominit: 0.752,barrfromfin: 0.713,pattern: x-/-x-\-x,energies,-343.226,-342.474,-343.187</t>
  </si>
  <si>
    <t>einit: -343.225,efin: -343.189,emax: -342.319,efinmininit: 0.037,maxminmin: 0.906,barrfrominit: 0.906,barrfromfin: 0.869,pattern: x-/-x-\-x,energies,-343.225,-342.319,-343.189</t>
  </si>
  <si>
    <t>einit: -343.226,efin: -343.188,emax: -342.320,efinmininit: 0.038,maxminmin: 0.906,barrfrominit: 0.906,barrfromfin: 0.868,pattern: x-/-x-\-x,energies,-343.226,-342.320,-343.188</t>
  </si>
  <si>
    <t>einit: -343.212,efin: -343.188,emax: -342.491,efinmininit: 0.024,maxminmin: 0.721,barrfrominit: 0.721,barrfromfin: 0.697,pattern: x-/-x-\-x,energies,-343.212,-342.491,-343.188</t>
  </si>
  <si>
    <t>einit: -343.225,efin: -343.189,emax: -342.426,efinmininit: 0.037,maxminmin: 0.800,barrfrominit: 0.800,barrfromfin: 0.763,pattern: x-/-x-\-x,energies,-343.225,-342.426,-343.189</t>
  </si>
  <si>
    <t>einit: -343.211,efin: -343.188,emax: -342.310,efinmininit: 0.023,maxminmin: 0.902,barrfrominit: 0.902,barrfromfin: 0.879,pattern: x-/-x-\-x,energies,-343.211,-342.310,-343.188</t>
  </si>
  <si>
    <t>einit: -343.226,efin: -343.189,emax: -342.385,efinmininit: 0.037,maxminmin: 0.841,barrfrominit: 0.841,barrfromfin: 0.804,pattern: x-/-x-\-x,energies,-343.226,-342.385,-343.189</t>
  </si>
  <si>
    <t>einit: -343.227,efin: -343.187,emax: -342.319,efinmininit: 0.040,maxminmin: 0.908,barrfrominit: 0.908,barrfromfin: 0.868,pattern: x-/-x-\-x,energies,-343.227,-342.319,-343.187</t>
  </si>
  <si>
    <t>einit: -343.226,efin: -343.188,emax: -342.476,efinmininit: 0.038,maxminmin: 0.750,barrfrominit: 0.750,barrfromfin: 0.712,pattern: x-/-x-\-x,energies,-343.226,-342.476,-343.188</t>
  </si>
  <si>
    <t>einit: -343.225,efin: -343.188,emax: -342.475,efinmininit: 0.037,maxminmin: 0.750,barrfrominit: 0.750,barrfromfin: 0.713,pattern: x-/-x-\-x,energies,-343.225,-342.475,-343.188</t>
  </si>
  <si>
    <t>einit: -343.225,efin: -343.211,emax: -342.370,efinmininit: 0.014,maxminmin: 0.856,barrfrominit: 0.856,barrfromfin: 0.842,pattern: x-/-x-\-x,energies,-343.225,-342.370,-343.211</t>
  </si>
  <si>
    <t>einit: -343.226,efin: -343.226,emax: -342.473,efinmininit: 0.000,maxminmin: 0.753,barrfrominit: 0.753,barrfromfin: 0.753,pattern: x-/-x-\-x,energies,-343.226,-342.473,-343.226</t>
  </si>
  <si>
    <t>einit: -343.211,efin: -343.189,emax: -342.308,efinmininit: 0.023,maxminmin: 0.903,barrfrominit: 0.903,barrfromfin: 0.880,pattern: x-/-x-\-x,energies,-343.211,-342.308,-343.189</t>
  </si>
  <si>
    <t>einit: -343.212,efin: -343.188,emax: -342.310,efinmininit: 0.024,maxminmin: 0.902,barrfrominit: 0.902,barrfromfin: 0.878,pattern: x-/-x-\-x,energies,-343.212,-342.310,-343.188</t>
  </si>
  <si>
    <t>einit: -343.226,efin: -343.189,emax: -342.445,efinmininit: 0.037,maxminmin: 0.781,barrfrominit: 0.781,barrfromfin: 0.744,pattern: x-/-x-\-x,energies,-343.226,-342.445,-343.189</t>
  </si>
  <si>
    <t>einit: -343.226,efin: -343.211,emax: -342.369,efinmininit: 0.015,maxminmin: 0.857,barrfrominit: 0.857,barrfromfin: 0.842,pattern: x-/-x-\-x,energies,-343.226,-342.369,-343.211</t>
  </si>
  <si>
    <t>einit: -343.225,efin: -343.226,emax: -342.474,efinmininit: -0.000,maxminmin: 0.752,barrfrominit: 0.751,barrfromfin: 0.752,pattern: x-/-x-\-x,energies,-343.225,-342.474,-343.226</t>
  </si>
  <si>
    <t>einit: -343.225,efin: -343.188,emax: -342.426,efinmininit: 0.037,maxminmin: 0.799,barrfrominit: 0.799,barrfromfin: 0.762,pattern: x-/-x-\-x,energies,-343.225,-342.426,-343.188</t>
  </si>
  <si>
    <t>einit: -343.226,efin: -343.189,emax: -342.474,efinmininit: 0.037,maxminmin: 0.753,barrfrominit: 0.753,barrfromfin: 0.715,pattern: x-/-x-\-x,energies,-343.226,-342.474,-343.189</t>
  </si>
  <si>
    <t>einit: -343.226,efin: -343.188,emax: -342.416,efinmininit: 0.038,maxminmin: 0.811,barrfrominit: 0.811,barrfromfin: 0.772,pattern: x-/-x-\-x,energies,-343.226,-342.416,-343.188</t>
  </si>
  <si>
    <t>einit: -343.226,efin: -343.188,emax: -342.416,efinmininit: 0.038,maxminmin: 0.810,barrfrominit: 0.810,barrfromfin: 0.772,pattern: x-/-x-\-x,energies,-343.226,-342.416,-343.188</t>
  </si>
  <si>
    <t>einit: -343.226,efin: -343.211,emax: -342.249,efinmininit: 0.015,maxminmin: 0.977,barrfrominit: 0.977,barrfromfin: 0.962,pattern: x-/-x-\-x,energies,-343.226,-342.249,-343.211</t>
  </si>
  <si>
    <t>einit: -343.226,efin: -343.189,emax: -342.412,efinmininit: 0.037,maxminmin: 0.814,barrfrominit: 0.814,barrfromfin: 0.777,pattern: x-/-x-\-x,energies,-343.226,-342.412,-343.189</t>
  </si>
  <si>
    <t>einit: -343.226,efin: -343.211,emax: -342.367,efinmininit: 0.015,maxminmin: 0.859,barrfrominit: 0.859,barrfromfin: 0.844,pattern: x-/-x-\-x,energies,-343.226,-342.367,-343.211</t>
  </si>
  <si>
    <t>einit: -343.226,efin: -343.188,emax: -342.421,efinmininit: 0.038,maxminmin: 0.805,barrfrominit: 0.805,barrfromfin: 0.767,pattern: x-/-x-\-x,energies,-343.226,-342.421,-343.188</t>
  </si>
  <si>
    <t>einit: -343.226,efin: -343.188,emax: -342.445,efinmininit: 0.038,maxminmin: 0.781,barrfrominit: 0.781,barrfromfin: 0.743,pattern: x-/-x-\-x,energies,-343.226,-342.445,-343.188</t>
  </si>
  <si>
    <t>einit: -343.227,efin: -343.188,emax: -342.386,efinmininit: 0.039,maxminmin: 0.841,barrfrominit: 0.841,barrfromfin: 0.802,pattern: x-/-x-\-x,energies,-343.227,-342.386,-343.188</t>
  </si>
  <si>
    <t>einit: -343.226,efin: -343.187,emax: -342.426,efinmininit: 0.039,maxminmin: 0.800,barrfrominit: 0.800,barrfromfin: 0.761,pattern: x-/-x-\-x,energies,-343.226,-342.426,-343.187</t>
  </si>
  <si>
    <t>einit: -343.211,efin: -343.189,emax: -342.491,efinmininit: 0.022,maxminmin: 0.720,barrfrominit: 0.720,barrfromfin: 0.697,pattern: x-/-x-\-x,energies,-343.211,-342.491,-343.189</t>
  </si>
  <si>
    <t>einit: -343.226,efin: -343.188,emax: -342.316,efinmininit: 0.038,maxminmin: 0.910,barrfrominit: 0.910,barrfromfin: 0.872,pattern: x-/-x-\-x,energies,-343.226,-342.316,-343.188</t>
  </si>
  <si>
    <t>einit: -343.225,efin: -343.188,emax: -342.414,efinmininit: 0.037,maxminmin: 0.811,barrfrominit: 0.811,barrfromfin: 0.774,pattern: x-/-x-\-x,energies,-343.225,-342.414,-343.188</t>
  </si>
  <si>
    <t>einit: -343.211,efin: -343.188,emax: -342.310,efinmininit: 0.023,maxminmin: 0.901,barrfrominit: 0.901,barrfromfin: 0.878,pattern: x-/-x-\-x,energies,-343.211,-342.310,-343.188</t>
  </si>
  <si>
    <t>einit: -343.226,efin: -343.188,emax: -342.474,efinmininit: 0.038,maxminmin: 0.752,barrfrominit: 0.752,barrfromfin: 0.714,pattern: x-/-x-\-x,energies,-343.226,-342.474,-343.188</t>
  </si>
  <si>
    <t>einit: -343.225,efin: -343.189,emax: -342.445,efinmininit: 0.036,maxminmin: 0.780,barrfrominit: 0.780,barrfromfin: 0.744,pattern: x-/-x-\-x,energies,-343.225,-342.445,-343.189</t>
  </si>
  <si>
    <t>einit: -343.226,efin: -343.227,emax: -342.300,efinmininit: -0.001,maxminmin: 0.927,barrfrominit: 0.926,barrfromfin: 0.927,pattern: x-/-x-\-x,energies,-343.226,-342.300,-343.227</t>
  </si>
  <si>
    <t>einit: -343.212,efin: -343.188,emax: -342.492,efinmininit: 0.023,maxminmin: 0.720,barrfrominit: 0.720,barrfromfin: 0.696,pattern: x-/-x-\-x,energies,-343.212,-342.492,-343.188</t>
  </si>
  <si>
    <t>einit: -343.226,efin: -343.187,emax: -342.414,efinmininit: 0.039,maxminmin: 0.812,barrfrominit: 0.812,barrfromfin: 0.773,pattern: x-/-x-\-x,energies,-343.226,-342.414,-343.187</t>
  </si>
  <si>
    <t>einit: -343.226,efin: -343.227,emax: -342.473,efinmininit: -0.001,maxminmin: 0.754,barrfrominit: 0.754,barrfromfin: 0.754,pattern: x-/-x-\-x,energies,-343.226,-342.473,-343.227</t>
  </si>
  <si>
    <t>einit: -343.226,efin: -343.225,emax: -342.474,efinmininit: 0.001,maxminmin: 0.752,barrfrominit: 0.752,barrfromfin: 0.751,pattern: x-/-x-\-x,energies,-343.226,-342.474,-343.225</t>
  </si>
  <si>
    <t>einit: -343.226,efin: -343.187,emax: -342.445,efinmininit: 0.039,maxminmin: 0.781,barrfrominit: 0.781,barrfromfin: 0.742,pattern: x-/-x-\-x,energies,-343.226,-342.445,-343.187</t>
  </si>
  <si>
    <t>einit: -343.225,efin: -343.212,emax: -342.249,efinmininit: 0.013,maxminmin: 0.976,barrfrominit: 0.976,barrfromfin: 0.963,pattern: x-/-x-\-x,energies,-343.225,-342.249,-343.212</t>
  </si>
  <si>
    <t>einit: -343.225,efin: -343.188,emax: -342.476,efinmininit: 0.037,maxminmin: 0.749,barrfrominit: 0.749,barrfromfin: 0.712,pattern: x-/-x-\-x,energies,-343.225,-342.476,-343.188</t>
  </si>
  <si>
    <t>einit: -343.225,efin: -343.188,emax: -342.413,efinmininit: 0.037,maxminmin: 0.812,barrfrominit: 0.812,barrfromfin: 0.774,pattern: x-/-x-\-x,energies,-343.225,-342.413,-343.188</t>
  </si>
  <si>
    <t>einit: -343.225,efin: -343.188,emax: -342.385,efinmininit: 0.037,maxminmin: 0.840,barrfrominit: 0.840,barrfromfin: 0.802,pattern: x-/-x-\-x,energies,-343.225,-342.385,-343.188</t>
  </si>
  <si>
    <t>einit: -343.227,efin: -343.189,emax: -342.319,efinmininit: 0.038,maxminmin: 0.908,barrfrominit: 0.908,barrfromfin: 0.870,pattern: x-/-x-\-x,energies,-343.227,-342.319,-343.189</t>
  </si>
  <si>
    <t>einit: -343.226,efin: -343.227,emax: -342.475,efinmininit: -0.001,maxminmin: 0.753,barrfrominit: 0.751,barrfromfin: 0.753,pattern: x-/-x-\-x,energies,-343.226,-342.475,-343.227</t>
  </si>
  <si>
    <t>einit: -343.225,efin: -343.188,emax: -342.320,efinmininit: 0.037,maxminmin: 0.905,barrfrominit: 0.905,barrfromfin: 0.868,pattern: x-/-x-\-x,energies,-343.225,-342.320,-343.188</t>
  </si>
  <si>
    <t>einit: -343.226,efin: -343.227,emax: -342.302,efinmininit: -0.001,maxminmin: 0.926,barrfrominit: 0.924,barrfromfin: 0.926,pattern: x-/-x-\-x,energies,-343.226,-342.302,-343.227</t>
  </si>
  <si>
    <t>einit: -343.226,efin: -343.225,emax: -342.299,efinmininit: 0.001,maxminmin: 0.927,barrfrominit: 0.927,barrfromfin: 0.927,pattern: x-/-x-\-x,energies,-343.226,-342.299,-343.225</t>
  </si>
  <si>
    <t>einit: -343.226,efin: -343.188,emax: -342.445,efinmininit: 0.038,maxminmin: 0.782,barrfrominit: 0.782,barrfromfin: 0.743,pattern: x-/-x-\-x,energies,-343.226,-342.445,-343.188</t>
  </si>
  <si>
    <t>einit: -343.227,efin: -343.188,emax: -342.318,efinmininit: 0.039,maxminmin: 0.909,barrfrominit: 0.909,barrfromfin: 0.870,pattern: x-/-x-\-x,energies,-343.227,-342.318,-343.188</t>
  </si>
  <si>
    <t>einit: -343.226,efin: -343.211,emax: -342.368,efinmininit: 0.015,maxminmin: 0.859,barrfrominit: 0.859,barrfromfin: 0.844,pattern: x-/-x-\-x,energies,-343.226,-342.368,-343.211</t>
  </si>
  <si>
    <t>einit: -343.226,efin: -343.188,emax: -342.414,efinmininit: 0.038,maxminmin: 0.812,barrfrominit: 0.812,barrfromfin: 0.774,pattern: x-/-x-\-x,energies,-343.226,-342.414,-343.188</t>
  </si>
  <si>
    <t>einit: -343.226,efin: -343.187,emax: -342.387,efinmininit: 0.039,maxminmin: 0.839,barrfrominit: 0.839,barrfromfin: 0.800,pattern: x-/-x-\-x,energies,-343.226,-342.387,-343.187</t>
  </si>
  <si>
    <t>einit: -343.226,efin: -343.211,emax: -342.247,efinmininit: 0.015,maxminmin: 0.979,barrfrominit: 0.979,barrfromfin: 0.964,pattern: x-/-x-\-x,energies,-343.226,-342.247,-343.211</t>
  </si>
  <si>
    <t>einit: -343.226,efin: -343.188,emax: -342.444,efinmininit: 0.038,maxminmin: 0.782,barrfrominit: 0.782,barrfromfin: 0.744,pattern: x-/-x-\-x,energies,-343.226,-342.444,-343.188</t>
  </si>
  <si>
    <t>einit: -343.226,efin: -343.227,emax: -342.472,efinmininit: -0.001,maxminmin: 0.755,barrfrominit: 0.754,barrfromfin: 0.755,pattern: x-/-x-\-x,energies,-343.226,-342.472,-343.227</t>
  </si>
  <si>
    <t>einit: -343.227,efin: -343.188,emax: -342.387,efinmininit: 0.039,maxminmin: 0.840,barrfrominit: 0.840,barrfromfin: 0.801,pattern: x-/-x-\-x,energies,-343.227,-342.387,-343.188</t>
  </si>
  <si>
    <t>einit: -343.226,efin: -343.189,emax: -342.474,efinmininit: 0.038,maxminmin: 0.752,barrfrominit: 0.752,barrfromfin: 0.715,pattern: x-/-x-\-x,energies,-343.226,-342.474,-343.189</t>
  </si>
  <si>
    <t>einit: -343.225,efin: -343.227,emax: -342.300,efinmininit: -0.002,maxminmin: 0.927,barrfrominit: 0.926,barrfromfin: 0.927,pattern: x-/-x-\-x,energies,-343.225,-342.300,-343.227</t>
  </si>
  <si>
    <t>einit: -343.211,efin: -343.188,emax: -342.491,efinmininit: 0.023,maxminmin: 0.721,barrfrominit: 0.721,barrfromfin: 0.697,pattern: x-/-x-\-x,energies,-343.211,-342.491,-343.188</t>
  </si>
  <si>
    <t>einit: -343.225,efin: -343.227,emax: -342.473,efinmininit: -0.002,maxminmin: 0.753,barrfrominit: 0.752,barrfromfin: 0.753,pattern: x-/-x-\-x,energies,-343.225,-342.473,-343.227</t>
  </si>
  <si>
    <t>einit: -343.226,efin: -343.226,emax: -342.301,efinmininit: 0.001,maxminmin: 0.926,barrfrominit: 0.926,barrfromfin: 0.925,pattern: x-/-x-\-x,energies,-343.226,-342.301,-343.226</t>
  </si>
  <si>
    <t>einit: -343.227,efin: -343.188,emax: -342.386,efinmininit: 0.039,maxminmin: 0.842,barrfrominit: 0.842,barrfromfin: 0.803,pattern: x-/-x-\-x,energies,-343.227,-342.386,-343.188</t>
  </si>
  <si>
    <t>einit: -343.211,efin: -343.188,emax: -342.492,efinmininit: 0.023,maxminmin: 0.720,barrfrominit: 0.720,barrfromfin: 0.696,pattern: x-/-x-\-x,energies,-343.211,-342.492,-343.188</t>
  </si>
  <si>
    <t>einit: -343.212,efin: -343.189,emax: -342.309,efinmininit: 0.023,maxminmin: 0.902,barrfrominit: 0.902,barrfromfin: 0.880,pattern: x-/-x-\-x,energies,-343.212,-342.309,-343.189</t>
  </si>
  <si>
    <t>einit: -343.212,efin: -343.187,emax: -342.309,efinmininit: 0.025,maxminmin: 0.903,barrfrominit: 0.903,barrfromfin: 0.878,pattern: x-/-x-\-x,energies,-343.212,-342.309,-343.187</t>
  </si>
  <si>
    <t>einit: -343.227,efin: -343.189,emax: -342.387,efinmininit: 0.039,maxminmin: 0.840,barrfrominit: 0.840,barrfromfin: 0.802,pattern: x-/-x-\-x,energies,-343.227,-342.387,-343.189</t>
  </si>
  <si>
    <t>einit: -343.225,efin: -343.212,emax: -342.370,efinmininit: 0.014,maxminmin: 0.856,barrfrominit: 0.856,barrfromfin: 0.842,pattern: x-/-x-\-x,energies,-343.225,-342.370,-343.212</t>
  </si>
  <si>
    <t>einit: -343.212,efin: -343.189,emax: -342.490,efinmininit: 0.023,maxminmin: 0.721,barrfrominit: 0.721,barrfromfin: 0.698,pattern: x-/-x-\-x,energies,-343.212,-342.490,-343.189</t>
  </si>
  <si>
    <t>einit: -343.226,efin: -343.225,emax: -342.473,efinmininit: 0.001,maxminmin: 0.753,barrfrominit: 0.753,barrfromfin: 0.753,pattern: x-/-x-\-x,energies,-343.226,-342.473,-343.225</t>
  </si>
  <si>
    <t>einit: -343.211,efin: -343.187,emax: -342.491,efinmininit: 0.024,maxminmin: 0.720,barrfrominit: 0.720,barrfromfin: 0.696,pattern: x-/-x-\-x,energies,-343.211,-342.491,-343.187</t>
  </si>
  <si>
    <t>einit: -343.225,efin: -343.211,emax: -342.249,efinmininit: 0.014,maxminmin: 0.976,barrfrominit: 0.976,barrfromfin: 0.962,pattern: x-/-x-\-x,energies,-343.225,-342.249,-343.211</t>
  </si>
  <si>
    <t>einit: -343.226,efin: -343.212,emax: -342.370,efinmininit: 0.015,maxminmin: 0.857,barrfrominit: 0.857,barrfromfin: 0.842,pattern: x-/-x-\-x,energies,-343.226,-342.370,-343.212</t>
  </si>
  <si>
    <t>einit: -343.226,efin: -343.225,emax: -342.301,efinmininit: 0.001,maxminmin: 0.925,barrfrominit: 0.925,barrfromfin: 0.924,pattern: x-/-x-\-x,energies,-343.226,-342.301,-343.225</t>
  </si>
  <si>
    <t>einit: -343.226,efin: -343.212,emax: -342.250,efinmininit: 0.014,maxminmin: 0.976,barrfrominit: 0.976,barrfromfin: 0.962,pattern: x-/-x-\-x,energies,-343.226,-342.250,-343.212</t>
  </si>
  <si>
    <t>einit: -343.226,efin: -343.212,emax: -342.249,efinmininit: 0.015,maxminmin: 0.977,barrfrominit: 0.977,barrfromfin: 0.962,pattern: x-/-x-\-x,energies,-343.226,-342.249,-343.212</t>
  </si>
  <si>
    <t>einit: -343.225,efin: -343.188,emax: -342.386,efinmininit: 0.037,maxminmin: 0.839,barrfrominit: 0.839,barrfromfin: 0.802,pattern: x-/-x-\-x,energies,-343.225,-342.386,-343.188</t>
  </si>
  <si>
    <t>einit: -343.226,efin: -343.227,emax: -342.301,efinmininit: -0.001,maxminmin: 0.925,barrfrominit: 0.925,barrfromfin: 0.925,pattern: x-/-x-\-x,energies,-343.226,-342.301,-343.227</t>
  </si>
  <si>
    <t>einit: -343.227,efin: -343.188,emax: -342.320,efinmininit: 0.039,maxminmin: 0.907,barrfrominit: 0.907,barrfromfin: 0.868,pattern: x-/-x-\-x,energies,-343.227,-342.320,-343.188</t>
  </si>
  <si>
    <t>einit: -343.226,efin: -343.189,emax: -342.426,efinmininit: 0.037,maxminmin: 0.801,barrfrominit: 0.801,barrfromfin: 0.763,pattern: x-/-x-\-x,energies,-343.226,-342.426,-343.189</t>
  </si>
  <si>
    <t>einit: -343.226,efin: -343.188,emax: -342.426,efinmininit: 0.038,maxminmin: 0.800,barrfrominit: 0.800,barrfromfin: 0.762,pattern: x-/-x-\-x,energies,-343.226,-342.426,-343.188</t>
  </si>
  <si>
    <t>einit: -343.225,efin: -343.226,emax: -342.299,efinmininit: -0.000,maxminmin: 0.927,barrfrominit: 0.926,barrfromfin: 0.927,pattern: x-/-x-\-x,energies,-343.225,-342.299,-343.226</t>
  </si>
  <si>
    <t>einit: -343.226,efin: -343.188,emax: -342.425,efinmininit: 0.038,maxminmin: 0.801,barrfrominit: 0.801,barrfromfin: 0.763,pattern: x-/-x-\-x,energies,-343.226,-342.425,-343.188</t>
  </si>
  <si>
    <t>einit: -343.226,efin: -343.212,emax: -342.248,efinmininit: 0.015,maxminmin: 0.978,barrfrominit: 0.978,barrfromfin: 0.964,pattern: x-/-x-\-x,energies,-343.226,-342.248,-343.212</t>
  </si>
  <si>
    <t>einit: -342.785,efin: -342.802,emax: -342.060,efinmininit: -0.017,maxminmin: 0.742,barrfrominit: 0.726,barrfromfin: 0.742,pattern: x-/-x-\-x,energies,-342.785,-342.060,-342.802</t>
  </si>
  <si>
    <t>einit: -342.785,efin: -342.793,emax: -342.089,efinmininit: -0.008,maxminmin: 0.704,barrfrominit: 0.695,barrfromfin: 0.704,pattern: x-/-x-\-x,energies,-342.785,-342.089,-342.793</t>
  </si>
  <si>
    <t>einit: -342.783,efin: -342.803,emax: -342.150,efinmininit: -0.020,maxminmin: 0.653,barrfrominit: 0.633,barrfromfin: 0.653,pattern: x-/-x-\-x,energies,-342.783,-342.150,-342.803</t>
  </si>
  <si>
    <t>einit: -342.785,efin: -342.802,emax: -342.120,efinmininit: -0.018,maxminmin: 0.682,barrfrominit: 0.665,barrfromfin: 0.682,pattern: x-/-x-\-x,energies,-342.785,-342.120,-342.802</t>
  </si>
  <si>
    <t>einit: -342.784,efin: -342.803,emax: -341.923,efinmininit: -0.019,maxminmin: 0.880,barrfrominit: 0.861,barrfromfin: 0.880,pattern: x-/-x-\-x,energies,-342.784,-341.923,-342.803</t>
  </si>
  <si>
    <t>einit: -342.792,efin: -342.803,emax: -342.139,efinmininit: -0.011,maxminmin: 0.664,barrfrominit: 0.653,barrfromfin: 0.664,pattern: x-/-x-\-x,energies,-342.792,-342.139,-342.803</t>
  </si>
  <si>
    <t>einit: -342.783,efin: -342.803,emax: -342.060,efinmininit: -0.020,maxminmin: 0.743,barrfrominit: 0.723,barrfromfin: 0.743,pattern: x-/-x-\-x,energies,-342.783,-342.060,-342.803</t>
  </si>
  <si>
    <t>einit: -342.792,efin: -342.803,emax: -341.981,efinmininit: -0.011,maxminmin: 0.822,barrfrominit: 0.810,barrfromfin: 0.822,pattern: x-/-x-\-x,energies,-342.792,-341.981,-342.803</t>
  </si>
  <si>
    <t>einit: -342.784,efin: -342.803,emax: -342.068,efinmininit: -0.019,maxminmin: 0.736,barrfrominit: 0.716,barrfromfin: 0.736,pattern: x-/-x-\-x,energies,-342.784,-342.068,-342.803</t>
  </si>
  <si>
    <t>einit: -342.784,efin: -342.802,emax: -341.923,efinmininit: -0.018,maxminmin: 0.880,barrfrominit: 0.862,barrfromfin: 0.880,pattern: x-/-x-\-x,energies,-342.784,-341.923,-342.802</t>
  </si>
  <si>
    <t>einit: -342.785,efin: -342.803,emax: -342.119,efinmininit: -0.019,maxminmin: 0.684,barrfrominit: 0.665,barrfromfin: 0.684,pattern: x-/-x-\-x,energies,-342.785,-342.119,-342.803</t>
  </si>
  <si>
    <t>einit: -342.783,efin: -342.802,emax: -342.120,efinmininit: -0.019,maxminmin: 0.682,barrfrominit: 0.663,barrfromfin: 0.682,pattern: x-/-x-\-x,energies,-342.783,-342.120,-342.802</t>
  </si>
  <si>
    <t>einit: -342.785,efin: -342.793,emax: -342.089,efinmininit: -0.008,maxminmin: 0.704,barrfrominit: 0.696,barrfromfin: 0.704,pattern: x-/-x-\-x,energies,-342.785,-342.089,-342.793</t>
  </si>
  <si>
    <t>einit: -342.785,efin: -342.784,emax: -342.161,efinmininit: 0.000,maxminmin: 0.624,barrfrominit: 0.624,barrfromfin: 0.624,pattern: x-/-x-\-x,energies,-342.785,-342.161,-342.784</t>
  </si>
  <si>
    <t>einit: -342.785,efin: -342.792,emax: -342.089,efinmininit: -0.007,maxminmin: 0.703,barrfrominit: 0.696,barrfromfin: 0.703,pattern: x-/-x-\-x,energies,-342.785,-342.089,-342.792</t>
  </si>
  <si>
    <t>einit: -342.793,efin: -342.803,emax: -341.981,efinmininit: -0.010,maxminmin: 0.822,barrfrominit: 0.812,barrfromfin: 0.822,pattern: x-/-x-\-x,energies,-342.793,-341.981,-342.803</t>
  </si>
  <si>
    <t>einit: -342.793,efin: -342.802,emax: -341.981,efinmininit: -0.009,maxminmin: 0.821,barrfrominit: 0.812,barrfromfin: 0.821,pattern: x-/-x-\-x,energies,-342.793,-341.981,-342.802</t>
  </si>
  <si>
    <t>einit: -342.785,efin: -342.803,emax: -342.151,efinmininit: -0.018,maxminmin: 0.652,barrfrominit: 0.633,barrfromfin: 0.652,pattern: x-/-x-\-x,energies,-342.785,-342.151,-342.803</t>
  </si>
  <si>
    <t>einit: -342.786,efin: -342.792,emax: -342.088,efinmininit: -0.006,maxminmin: 0.703,barrfrominit: 0.697,barrfromfin: 0.703,pattern: x-/-x-\-x,energies,-342.786,-342.088,-342.792</t>
  </si>
  <si>
    <t>einit: -342.783,efin: -342.784,emax: -342.162,efinmininit: -0.001,maxminmin: 0.622,barrfrominit: 0.621,barrfromfin: 0.622,pattern: x-/-x-\-x,energies,-342.783,-342.162,-342.784</t>
  </si>
  <si>
    <t>einit: -342.785,efin: -342.803,emax: -342.058,efinmininit: -0.018,maxminmin: 0.745,barrfrominit: 0.727,barrfromfin: 0.745,pattern: x-/-x-\-x,energies,-342.785,-342.058,-342.803</t>
  </si>
  <si>
    <t>einit: -342.785,efin: -342.803,emax: -342.119,efinmininit: -0.018,maxminmin: 0.685,barrfrominit: 0.667,barrfromfin: 0.685,pattern: x-/-x-\-x,energies,-342.785,-342.119,-342.803</t>
  </si>
  <si>
    <t>einit: -342.785,efin: -342.803,emax: -342.068,efinmininit: -0.018,maxminmin: 0.735,barrfrominit: 0.717,barrfromfin: 0.735,pattern: x-/-x-\-x,energies,-342.785,-342.068,-342.803</t>
  </si>
  <si>
    <t>einit: -342.785,efin: -342.803,emax: -342.067,efinmininit: -0.018,maxminmin: 0.736,barrfrominit: 0.717,barrfromfin: 0.736,pattern: x-/-x-\-x,energies,-342.785,-342.067,-342.803</t>
  </si>
  <si>
    <t>einit: -342.785,efin: -342.792,emax: -341.977,efinmininit: -0.007,maxminmin: 0.815,barrfrominit: 0.809,barrfromfin: 0.815,pattern: x-/-x-\-x,energies,-342.785,-341.977,-342.792</t>
  </si>
  <si>
    <t>einit: -342.786,efin: -342.803,emax: -342.068,efinmininit: -0.018,maxminmin: 0.736,barrfrominit: 0.718,barrfromfin: 0.736,pattern: x-/-x-\-x,energies,-342.786,-342.068,-342.803</t>
  </si>
  <si>
    <t>einit: -342.785,efin: -342.792,emax: -342.089,efinmininit: -0.006,maxminmin: 0.703,barrfrominit: 0.696,barrfromfin: 0.703,pattern: x-/-x-\-x,energies,-342.785,-342.089,-342.792</t>
  </si>
  <si>
    <t>einit: -342.785,efin: -342.803,emax: -342.058,efinmininit: -0.018,maxminmin: 0.746,barrfrominit: 0.727,barrfromfin: 0.746,pattern: x-/-x-\-x,energies,-342.785,-342.058,-342.803</t>
  </si>
  <si>
    <t>einit: -342.785,efin: -342.804,emax: -342.153,efinmininit: -0.018,maxminmin: 0.651,barrfrominit: 0.633,barrfromfin: 0.651,pattern: x-/-x-\-x,energies,-342.785,-342.153,-342.804</t>
  </si>
  <si>
    <t>einit: -342.784,efin: -342.803,emax: -342.068,efinmininit: -0.019,maxminmin: 0.735,barrfrominit: 0.716,barrfromfin: 0.735,pattern: x-/-x-\-x,energies,-342.784,-342.068,-342.803</t>
  </si>
  <si>
    <t>einit: -342.785,efin: -342.802,emax: -342.058,efinmininit: -0.018,maxminmin: 0.745,barrfrominit: 0.727,barrfromfin: 0.745,pattern: x-/-x-\-x,energies,-342.785,-342.058,-342.802</t>
  </si>
  <si>
    <t>einit: -342.792,efin: -342.803,emax: -342.140,efinmininit: -0.012,maxminmin: 0.663,barrfrominit: 0.652,barrfromfin: 0.663,pattern: x-/-x-\-x,energies,-342.792,-342.140,-342.803</t>
  </si>
  <si>
    <t>einit: -342.793,efin: -342.804,emax: -341.981,efinmininit: -0.011,maxminmin: 0.823,barrfrominit: 0.812,barrfromfin: 0.823,pattern: x-/-x-\-x,energies,-342.793,-341.981,-342.804</t>
  </si>
  <si>
    <t>einit: -342.783,efin: -342.804,emax: -342.068,efinmininit: -0.021,maxminmin: 0.735,barrfrominit: 0.715,barrfromfin: 0.735,pattern: x-/-x-\-x,energies,-342.783,-342.068,-342.804</t>
  </si>
  <si>
    <t>einit: -342.792,efin: -342.803,emax: -341.981,efinmininit: -0.011,maxminmin: 0.822,barrfrominit: 0.811,barrfromfin: 0.822,pattern: x-/-x-\-x,energies,-342.792,-341.981,-342.803</t>
  </si>
  <si>
    <t>einit: -342.785,efin: -342.803,emax: -342.118,efinmininit: -0.018,maxminmin: 0.685,barrfrominit: 0.667,barrfromfin: 0.685,pattern: x-/-x-\-x,energies,-342.785,-342.118,-342.803</t>
  </si>
  <si>
    <t>einit: -342.785,efin: -342.803,emax: -342.152,efinmininit: -0.018,maxminmin: 0.652,barrfrominit: 0.633,barrfromfin: 0.652,pattern: x-/-x-\-x,energies,-342.785,-342.152,-342.803</t>
  </si>
  <si>
    <t>einit: -342.785,efin: -342.783,emax: -341.980,efinmininit: 0.002,maxminmin: 0.805,barrfrominit: 0.805,barrfromfin: 0.803,pattern: x-/-x-\-x,energies,-342.785,-341.980,-342.783</t>
  </si>
  <si>
    <t>einit: -342.793,efin: -342.804,emax: -342.140,efinmininit: -0.011,maxminmin: 0.664,barrfrominit: 0.653,barrfromfin: 0.664,pattern: x-/-x-\-x,energies,-342.793,-342.140,-342.804</t>
  </si>
  <si>
    <t>einit: -342.785,efin: -342.802,emax: -342.067,efinmininit: -0.017,maxminmin: 0.735,barrfrominit: 0.718,barrfromfin: 0.735,pattern: x-/-x-\-x,energies,-342.785,-342.067,-342.802</t>
  </si>
  <si>
    <t>einit: -342.784,efin: -342.784,emax: -342.161,efinmininit: -0.000,maxminmin: 0.624,barrfrominit: 0.624,barrfromfin: 0.624,pattern: x-/-x-\-x,energies,-342.784,-342.161,-342.784</t>
  </si>
  <si>
    <t>einit: -342.785,efin: -342.784,emax: -342.161,efinmininit: 0.001,maxminmin: 0.624,barrfrominit: 0.624,barrfromfin: 0.623,pattern: x-/-x-\-x,energies,-342.785,-342.161,-342.784</t>
  </si>
  <si>
    <t>einit: -342.784,efin: -342.802,emax: -342.149,efinmininit: -0.018,maxminmin: 0.653,barrfrominit: 0.635,barrfromfin: 0.653,pattern: x-/-x-\-x,energies,-342.784,-342.149,-342.802</t>
  </si>
  <si>
    <t>einit: -342.785,efin: -342.793,emax: -341.978,efinmininit: -0.008,maxminmin: 0.815,barrfrominit: 0.807,barrfromfin: 0.815,pattern: x-/-x-\-x,energies,-342.785,-341.978,-342.793</t>
  </si>
  <si>
    <t>einit: -342.785,efin: -342.804,emax: -342.120,efinmininit: -0.019,maxminmin: 0.684,barrfrominit: 0.665,barrfromfin: 0.684,pattern: x-/-x-\-x,energies,-342.785,-342.120,-342.804</t>
  </si>
  <si>
    <t>einit: -342.785,efin: -342.802,emax: -342.068,efinmininit: -0.017,maxminmin: 0.733,barrfrominit: 0.717,barrfromfin: 0.733,pattern: x-/-x-\-x,energies,-342.785,-342.068,-342.802</t>
  </si>
  <si>
    <t>einit: -342.784,efin: -342.802,emax: -342.068,efinmininit: -0.018,maxminmin: 0.734,barrfrominit: 0.716,barrfromfin: 0.734,pattern: x-/-x-\-x,energies,-342.784,-342.068,-342.802</t>
  </si>
  <si>
    <t>einit: -342.784,efin: -342.803,emax: -341.923,efinmininit: -0.019,maxminmin: 0.881,barrfrominit: 0.861,barrfromfin: 0.881,pattern: x-/-x-\-x,energies,-342.784,-341.923,-342.803</t>
  </si>
  <si>
    <t>einit: -342.786,efin: -342.783,emax: -342.161,efinmininit: 0.002,maxminmin: 0.624,barrfrominit: 0.624,barrfromfin: 0.622,pattern: x-/-x-\-x,energies,-342.786,-342.161,-342.783</t>
  </si>
  <si>
    <t>einit: -342.784,efin: -342.804,emax: -341.923,efinmininit: -0.020,maxminmin: 0.881,barrfrominit: 0.861,barrfromfin: 0.881,pattern: x-/-x-\-x,energies,-342.784,-341.923,-342.804</t>
  </si>
  <si>
    <t>einit: -342.785,efin: -342.783,emax: -341.980,efinmininit: 0.001,maxminmin: 0.804,barrfrominit: 0.804,barrfromfin: 0.803,pattern: x-/-x-\-x,energies,-342.785,-341.980,-342.783</t>
  </si>
  <si>
    <t>einit: -342.786,efin: -342.784,emax: -341.980,efinmininit: 0.002,maxminmin: 0.806,barrfrominit: 0.806,barrfromfin: 0.804,pattern: x-/-x-\-x,energies,-342.786,-341.980,-342.784</t>
  </si>
  <si>
    <t>einit: -342.785,efin: -342.803,emax: -342.150,efinmininit: -0.018,maxminmin: 0.653,barrfrominit: 0.635,barrfromfin: 0.653,pattern: x-/-x-\-x,energies,-342.785,-342.150,-342.803</t>
  </si>
  <si>
    <t>einit: -342.783,efin: -342.803,emax: -341.922,efinmininit: -0.020,maxminmin: 0.881,barrfrominit: 0.861,barrfromfin: 0.881,pattern: x-/-x-\-x,energies,-342.783,-341.922,-342.803</t>
  </si>
  <si>
    <t>einit: -342.784,efin: -342.793,emax: -342.089,efinmininit: -0.009,maxminmin: 0.704,barrfrominit: 0.695,barrfromfin: 0.704,pattern: x-/-x-\-x,energies,-342.784,-342.089,-342.793</t>
  </si>
  <si>
    <t>einit: -342.784,efin: -342.802,emax: -342.068,efinmininit: -0.018,maxminmin: 0.735,barrfrominit: 0.716,barrfromfin: 0.735,pattern: x-/-x-\-x,energies,-342.784,-342.068,-342.802</t>
  </si>
  <si>
    <t>einit: -342.785,efin: -342.792,emax: -341.977,efinmininit: -0.007,maxminmin: 0.815,barrfrominit: 0.807,barrfromfin: 0.815,pattern: x-/-x-\-x,energies,-342.785,-341.977,-342.792</t>
  </si>
  <si>
    <t>einit: -342.786,efin: -342.802,emax: -342.148,efinmininit: -0.016,maxminmin: 0.654,barrfrominit: 0.638,barrfromfin: 0.654,pattern: x-/-x-\-x,energies,-342.786,-342.148,-342.802</t>
  </si>
  <si>
    <t>einit: -342.785,efin: -342.783,emax: -342.161,efinmininit: 0.002,maxminmin: 0.625,barrfrominit: 0.625,barrfromfin: 0.623,pattern: x-/-x-\-x,energies,-342.785,-342.161,-342.783</t>
  </si>
  <si>
    <t>einit: -342.785,efin: -342.803,emax: -342.149,efinmininit: -0.018,maxminmin: 0.654,barrfrominit: 0.636,barrfromfin: 0.654,pattern: x-/-x-\-x,energies,-342.785,-342.149,-342.803</t>
  </si>
  <si>
    <t>einit: -342.784,efin: -342.803,emax: -342.119,efinmininit: -0.019,maxminmin: 0.684,barrfrominit: 0.665,barrfromfin: 0.684,pattern: x-/-x-\-x,energies,-342.784,-342.119,-342.803</t>
  </si>
  <si>
    <t>einit: -342.783,efin: -342.784,emax: -341.980,efinmininit: -0.001,maxminmin: 0.805,barrfrominit: 0.803,barrfromfin: 0.805,pattern: x-/-x-\-x,energies,-342.783,-341.980,-342.784</t>
  </si>
  <si>
    <t>einit: -342.793,efin: -342.803,emax: -342.140,efinmininit: -0.010,maxminmin: 0.663,barrfrominit: 0.653,barrfromfin: 0.663,pattern: x-/-x-\-x,energies,-342.793,-342.140,-342.803</t>
  </si>
  <si>
    <t>einit: -342.784,efin: -342.784,emax: -341.981,efinmininit: -0.000,maxminmin: 0.804,barrfrominit: 0.804,barrfromfin: 0.804,pattern: x-/-x-\-x,energies,-342.784,-341.981,-342.784</t>
  </si>
  <si>
    <t>einit: -342.783,efin: -342.804,emax: -342.068,efinmininit: -0.020,maxminmin: 0.736,barrfrominit: 0.716,barrfromfin: 0.736,pattern: x-/-x-\-x,energies,-342.783,-342.068,-342.804</t>
  </si>
  <si>
    <t>einit: -342.793,efin: -342.802,emax: -342.140,efinmininit: -0.009,maxminmin: 0.662,barrfrominit: 0.653,barrfromfin: 0.662,pattern: x-/-x-\-x,energies,-342.793,-342.140,-342.802</t>
  </si>
  <si>
    <t>einit: -342.792,efin: -342.803,emax: -341.981,efinmininit: -0.012,maxminmin: 0.823,barrfrominit: 0.811,barrfromfin: 0.823,pattern: x-/-x-\-x,energies,-342.792,-341.981,-342.803</t>
  </si>
  <si>
    <t>einit: -342.792,efin: -342.802,emax: -341.981,efinmininit: -0.011,maxminmin: 0.821,barrfrominit: 0.811,barrfromfin: 0.821,pattern: x-/-x-\-x,energies,-342.792,-341.981,-342.802</t>
  </si>
  <si>
    <t>einit: -342.783,efin: -342.803,emax: -342.068,efinmininit: -0.020,maxminmin: 0.735,barrfrominit: 0.715,barrfromfin: 0.735,pattern: x-/-x-\-x,energies,-342.783,-342.068,-342.803</t>
  </si>
  <si>
    <t>einit: -342.783,efin: -342.793,emax: -342.089,efinmininit: -0.010,maxminmin: 0.704,barrfrominit: 0.694,barrfromfin: 0.704,pattern: x-/-x-\-x,energies,-342.783,-342.089,-342.793</t>
  </si>
  <si>
    <t>einit: -342.792,efin: -342.803,emax: -342.140,efinmininit: -0.011,maxminmin: 0.663,barrfrominit: 0.651,barrfromfin: 0.663,pattern: x-/-x-\-x,energies,-342.792,-342.140,-342.803</t>
  </si>
  <si>
    <t>einit: -342.785,efin: -342.793,emax: -341.977,efinmininit: -0.008,maxminmin: 0.816,barrfrominit: 0.807,barrfromfin: 0.816,pattern: x-/-x-\-x,energies,-342.785,-341.977,-342.793</t>
  </si>
  <si>
    <t>einit: -342.793,efin: -342.803,emax: -342.139,efinmininit: -0.010,maxminmin: 0.664,barrfrominit: 0.653,barrfromfin: 0.664,pattern: x-/-x-\-x,energies,-342.793,-342.139,-342.803</t>
  </si>
  <si>
    <t>einit: -342.785,efin: -342.784,emax: -342.160,efinmininit: 0.001,maxminmin: 0.625,barrfrominit: 0.625,barrfromfin: 0.624,pattern: x-/-x-\-x,energies,-342.785,-342.160,-342.784</t>
  </si>
  <si>
    <t>einit: -342.792,efin: -342.802,emax: -342.140,efinmininit: -0.011,maxminmin: 0.663,barrfrominit: 0.652,barrfromfin: 0.663,pattern: x-/-x-\-x,energies,-342.792,-342.140,-342.802</t>
  </si>
  <si>
    <t>einit: -342.783,efin: -342.793,emax: -341.978,efinmininit: -0.010,maxminmin: 0.815,barrfrominit: 0.805,barrfromfin: 0.815,pattern: x-/-x-\-x,energies,-342.783,-341.978,-342.793</t>
  </si>
  <si>
    <t>einit: -342.785,efin: -342.784,emax: -341.980,efinmininit: 0.002,maxminmin: 0.805,barrfrominit: 0.805,barrfromfin: 0.803,pattern: x-/-x-\-x,energies,-342.785,-341.980,-342.784</t>
  </si>
  <si>
    <t>einit: -342.786,efin: -342.803,emax: -342.119,efinmininit: -0.018,maxminmin: 0.684,barrfrominit: 0.667,barrfromfin: 0.684,pattern: x-/-x-\-x,energies,-342.786,-342.119,-342.803</t>
  </si>
  <si>
    <t>einit: -342.786,efin: -342.792,emax: -341.978,efinmininit: -0.006,maxminmin: 0.814,barrfrominit: 0.808,barrfromfin: 0.814,pattern: x-/-x-\-x,energies,-342.786,-341.978,-342.792</t>
  </si>
  <si>
    <t>einit: -342.784,efin: -342.793,emax: -341.978,efinmininit: -0.009,maxminmin: 0.815,barrfrominit: 0.806,barrfromfin: 0.815,pattern: x-/-x-\-x,energies,-342.784,-341.978,-342.793</t>
  </si>
  <si>
    <t>einit: -342.785,efin: -342.784,emax: -341.981,efinmininit: 0.000,maxminmin: 0.804,barrfrominit: 0.804,barrfromfin: 0.804,pattern: x-/-x-\-x,energies,-342.785,-341.981,-342.784</t>
  </si>
  <si>
    <t>einit: -342.783,efin: -342.802,emax: -341.923,efinmininit: -0.018,maxminmin: 0.879,barrfrominit: 0.861,barrfromfin: 0.879,pattern: x-/-x-\-x,energies,-342.783,-341.923,-342.802</t>
  </si>
  <si>
    <t>einit: -342.785,efin: -342.803,emax: -342.058,efinmininit: -0.018,maxminmin: 0.746,barrfrominit: 0.728,barrfromfin: 0.746,pattern: x-/-x-\-x,energies,-342.785,-342.058,-342.803</t>
  </si>
  <si>
    <t>einit: -342.786,efin: -342.804,emax: -342.060,efinmininit: -0.018,maxminmin: 0.743,barrfrominit: 0.726,barrfromfin: 0.743,pattern: x-/-x-\-x,energies,-342.786,-342.060,-342.804</t>
  </si>
  <si>
    <t>einit: -342.785,efin: -342.784,emax: -341.979,efinmininit: 0.001,maxminmin: 0.806,barrfrominit: 0.806,barrfromfin: 0.805,pattern: x-/-x-\-x,energies,-342.785,-341.979,-342.784</t>
  </si>
  <si>
    <t>einit: -342.784,efin: -342.803,emax: -342.057,efinmininit: -0.019,maxminmin: 0.746,barrfrominit: 0.727,barrfromfin: 0.746,pattern: x-/-x-\-x,energies,-342.784,-342.057,-342.803</t>
  </si>
  <si>
    <t>einit: -342.785,efin: -342.792,emax: -341.979,efinmininit: -0.006,maxminmin: 0.813,barrfrominit: 0.807,barrfromfin: 0.813,pattern: x-/-x-\-x,energies,-342.785,-341.979,-342.792</t>
  </si>
  <si>
    <t>einit: -343.080,efin: -343.075,emax: -342.316,efinmininit: 0.005,maxminmin: 0.763,barrfrominit: 0.763,barrfromfin: 0.759,pattern: x-/-x-\-x,energies,-343.080,-342.316,-343.075</t>
  </si>
  <si>
    <t>einit: -343.080,efin: -343.076,emax: -342.295,efinmininit: 0.004,maxminmin: 0.785,barrfrominit: 0.785,barrfromfin: 0.781,pattern: x-/-x-\-x,energies,-343.080,-342.295,-343.076</t>
  </si>
  <si>
    <t>einit: -343.079,efin: -343.074,emax: -342.367,efinmininit: 0.005,maxminmin: 0.713,barrfrominit: 0.713,barrfromfin: 0.708,pattern: x-/-x-\-x,energies,-343.079,-342.367,-343.074</t>
  </si>
  <si>
    <t>einit: -343.079,efin: -343.074,emax: -342.370,efinmininit: 0.005,maxminmin: 0.709,barrfrominit: 0.709,barrfromfin: 0.704,pattern: x-/-x-\-x,energies,-343.079,-342.370,-343.074</t>
  </si>
  <si>
    <t>einit: -343.076,efin: -343.076,emax: -342.191,efinmininit: 0.001,maxminmin: 0.885,barrfrominit: 0.885,barrfromfin: 0.885,pattern: x-/-x-\-x,energies,-343.076,-342.191,-343.076</t>
  </si>
  <si>
    <t>einit: -343.078,efin: -343.075,emax: -342.193,efinmininit: 0.002,maxminmin: 0.885,barrfrominit: 0.885,barrfromfin: 0.882,pattern: x-/-x-\-x,energies,-343.078,-342.193,-343.075</t>
  </si>
  <si>
    <t>einit: -343.076,efin: -343.075,emax: -342.388,efinmininit: 0.000,maxminmin: 0.687,barrfrominit: 0.687,barrfromfin: 0.687,pattern: x-/-x-\-x,energies,-343.076,-342.388,-343.075</t>
  </si>
  <si>
    <t>einit: -343.079,efin: -343.074,emax: -342.317,efinmininit: 0.005,maxminmin: 0.763,barrfrominit: 0.763,barrfromfin: 0.758,pattern: x-/-x-\-x,energies,-343.079,-342.317,-343.074</t>
  </si>
  <si>
    <t>einit: -343.075,efin: -343.074,emax: -342.212,efinmininit: 0.000,maxminmin: 0.862,barrfrominit: 0.862,barrfromfin: 0.862,pattern: x-/-x-\-x,energies,-343.075,-342.212,-343.074</t>
  </si>
  <si>
    <t>einit: -343.078,efin: -343.074,emax: -342.299,efinmininit: 0.003,maxminmin: 0.779,barrfrominit: 0.779,barrfromfin: 0.776,pattern: x-/-x-\-x,energies,-343.078,-342.299,-343.074</t>
  </si>
  <si>
    <t>einit: -343.078,efin: -343.074,emax: -342.193,efinmininit: 0.004,maxminmin: 0.885,barrfrominit: 0.885,barrfromfin: 0.881,pattern: x-/-x-\-x,energies,-343.078,-342.193,-343.074</t>
  </si>
  <si>
    <t>einit: -343.080,efin: -343.074,emax: -342.370,efinmininit: 0.005,maxminmin: 0.710,barrfrominit: 0.710,barrfromfin: 0.704,pattern: x-/-x-\-x,energies,-343.080,-342.370,-343.074</t>
  </si>
  <si>
    <t>einit: -343.079,efin: -343.075,emax: -342.370,efinmininit: 0.004,maxminmin: 0.709,barrfrominit: 0.709,barrfromfin: 0.705,pattern: x-/-x-\-x,energies,-343.079,-342.370,-343.075</t>
  </si>
  <si>
    <t>einit: -343.079,efin: -343.074,emax: -342.296,efinmininit: 0.005,maxminmin: 0.784,barrfrominit: 0.784,barrfromfin: 0.779,pattern: x-/-x-\-x,energies,-343.079,-342.296,-343.074</t>
  </si>
  <si>
    <t>einit: -343.080,efin: -343.078,emax: -342.384,efinmininit: 0.002,maxminmin: 0.696,barrfrominit: 0.696,barrfromfin: 0.694,pattern: x-/-x-\-x,energies,-343.080,-342.384,-343.078</t>
  </si>
  <si>
    <t>einit: -343.079,efin: -343.076,emax: -342.295,efinmininit: 0.003,maxminmin: 0.784,barrfrominit: 0.784,barrfromfin: 0.781,pattern: x-/-x-\-x,energies,-343.079,-342.295,-343.076</t>
  </si>
  <si>
    <t>einit: -343.074,efin: -343.076,emax: -342.212,efinmininit: -0.001,maxminmin: 0.863,barrfrominit: 0.862,barrfromfin: 0.863,pattern: x-/-x-\-x,energies,-343.074,-342.212,-343.076</t>
  </si>
  <si>
    <t>einit: -343.076,efin: -343.075,emax: -342.212,efinmininit: 0.001,maxminmin: 0.863,barrfrominit: 0.863,barrfromfin: 0.863,pattern: x-/-x-\-x,energies,-343.076,-342.212,-343.075</t>
  </si>
  <si>
    <t>einit: -343.079,efin: -343.076,emax: -342.367,efinmininit: 0.003,maxminmin: 0.712,barrfrominit: 0.712,barrfromfin: 0.709,pattern: x-/-x-\-x,energies,-343.079,-342.367,-343.076</t>
  </si>
  <si>
    <t>einit: -343.079,efin: -343.075,emax: -342.294,efinmininit: 0.004,maxminmin: 0.785,barrfrominit: 0.785,barrfromfin: 0.780,pattern: x-/-x-\-x,energies,-343.079,-342.294,-343.075</t>
  </si>
  <si>
    <t>einit: -343.079,efin: -343.078,emax: -342.384,efinmininit: 0.002,maxminmin: 0.695,barrfrominit: 0.695,barrfromfin: 0.693,pattern: x-/-x-\-x,energies,-343.079,-342.384,-343.078</t>
  </si>
  <si>
    <t>einit: -343.079,efin: -343.074,emax: -342.316,efinmininit: 0.005,maxminmin: 0.764,barrfrominit: 0.764,barrfromfin: 0.759,pattern: x-/-x-\-x,energies,-343.079,-342.316,-343.074</t>
  </si>
  <si>
    <t>einit: -343.076,efin: -343.074,emax: -342.212,efinmininit: 0.002,maxminmin: 0.863,barrfrominit: 0.863,barrfromfin: 0.862,pattern: x-/-x-\-x,energies,-343.076,-342.212,-343.074</t>
  </si>
  <si>
    <t>einit: -343.080,efin: -343.074,emax: -342.370,efinmininit: 0.005,maxminmin: 0.710,barrfrominit: 0.710,barrfromfin: 0.705,pattern: x-/-x-\-x,energies,-343.080,-342.370,-343.074</t>
  </si>
  <si>
    <t>einit: -343.080,efin: -343.074,emax: -342.316,efinmininit: 0.005,maxminmin: 0.764,barrfrominit: 0.764,barrfromfin: 0.759,pattern: x-/-x-\-x,energies,-343.080,-342.316,-343.074</t>
  </si>
  <si>
    <t>einit: -343.079,efin: -343.075,emax: -342.315,efinmininit: 0.004,maxminmin: 0.763,barrfrominit: 0.763,barrfromfin: 0.760,pattern: x-/-x-\-x,energies,-343.079,-342.315,-343.075</t>
  </si>
  <si>
    <t>einit: -343.080,efin: -343.075,emax: -342.181,efinmininit: 0.005,maxminmin: 0.898,barrfrominit: 0.898,barrfromfin: 0.894,pattern: x-/-x-\-x,energies,-343.080,-342.181,-343.075</t>
  </si>
  <si>
    <t>einit: -343.079,efin: -343.074,emax: -342.313,efinmininit: 0.005,maxminmin: 0.766,barrfrominit: 0.766,barrfromfin: 0.761,pattern: x-/-x-\-x,energies,-343.079,-342.313,-343.074</t>
  </si>
  <si>
    <t>einit: -343.080,efin: -343.075,emax: -342.296,efinmininit: 0.005,maxminmin: 0.784,barrfrominit: 0.784,barrfromfin: 0.779,pattern: x-/-x-\-x,energies,-343.080,-342.296,-343.075</t>
  </si>
  <si>
    <t>einit: -343.079,efin: -343.074,emax: -342.316,efinmininit: 0.005,maxminmin: 0.762,barrfrominit: 0.762,barrfromfin: 0.758,pattern: x-/-x-\-x,energies,-343.079,-342.316,-343.074</t>
  </si>
  <si>
    <t>einit: -343.080,efin: -343.076,emax: -342.366,efinmininit: 0.003,maxminmin: 0.713,barrfrominit: 0.713,barrfromfin: 0.710,pattern: x-/-x-\-x,energies,-343.080,-342.366,-343.076</t>
  </si>
  <si>
    <t>einit: -343.078,efin: -343.074,emax: -342.298,efinmininit: 0.003,maxminmin: 0.780,barrfrominit: 0.780,barrfromfin: 0.776,pattern: x-/-x-\-x,energies,-343.078,-342.298,-343.074</t>
  </si>
  <si>
    <t>einit: -343.080,efin: -343.074,emax: -342.316,efinmininit: 0.006,maxminmin: 0.763,barrfrominit: 0.763,barrfromfin: 0.757,pattern: x-/-x-\-x,energies,-343.080,-342.316,-343.074</t>
  </si>
  <si>
    <t>einit: -343.075,efin: -343.074,emax: -342.388,efinmininit: 0.000,maxminmin: 0.687,barrfrominit: 0.687,barrfromfin: 0.687,pattern: x-/-x-\-x,energies,-343.075,-342.388,-343.074</t>
  </si>
  <si>
    <t>einit: -343.074,efin: -343.076,emax: -342.212,efinmininit: -0.002,maxminmin: 0.864,barrfrominit: 0.862,barrfromfin: 0.864,pattern: x-/-x-\-x,energies,-343.074,-342.212,-343.076</t>
  </si>
  <si>
    <t>einit: -343.078,efin: -343.074,emax: -342.192,efinmininit: 0.003,maxminmin: 0.885,barrfrominit: 0.885,barrfromfin: 0.882,pattern: x-/-x-\-x,energies,-343.078,-342.192,-343.074</t>
  </si>
  <si>
    <t>einit: -343.079,efin: -343.076,emax: -342.316,efinmininit: 0.003,maxminmin: 0.764,barrfrominit: 0.764,barrfromfin: 0.761,pattern: x-/-x-\-x,energies,-343.079,-342.316,-343.076</t>
  </si>
  <si>
    <t>einit: -343.075,efin: -343.075,emax: -342.212,efinmininit: -0.000,maxminmin: 0.863,barrfrominit: 0.863,barrfromfin: 0.863,pattern: x-/-x-\-x,energies,-343.075,-342.212,-343.075</t>
  </si>
  <si>
    <t>einit: -343.080,efin: -343.075,emax: -342.370,efinmininit: 0.004,maxminmin: 0.709,barrfrominit: 0.709,barrfromfin: 0.705,pattern: x-/-x-\-x,energies,-343.080,-342.370,-343.075</t>
  </si>
  <si>
    <t>einit: -343.079,efin: -343.074,emax: -342.366,efinmininit: 0.005,maxminmin: 0.713,barrfrominit: 0.713,barrfromfin: 0.708,pattern: x-/-x-\-x,energies,-343.079,-342.366,-343.074</t>
  </si>
  <si>
    <t>einit: -343.080,efin: -343.076,emax: -342.211,efinmininit: 0.003,maxminmin: 0.868,barrfrominit: 0.868,barrfromfin: 0.865,pattern: x-/-x-\-x,energies,-343.080,-342.211,-343.076</t>
  </si>
  <si>
    <t>einit: -343.080,efin: -343.076,emax: -342.315,efinmininit: 0.004,maxminmin: 0.765,barrfrominit: 0.765,barrfromfin: 0.761,pattern: x-/-x-\-x,energies,-343.080,-342.315,-343.076</t>
  </si>
  <si>
    <t>einit: -343.076,efin: -343.076,emax: -342.386,efinmininit: -0.001,maxminmin: 0.690,barrfrominit: 0.689,barrfromfin: 0.690,pattern: x-/-x-\-x,energies,-343.076,-342.386,-343.076</t>
  </si>
  <si>
    <t>einit: -343.080,efin: -343.074,emax: -342.316,efinmininit: 0.006,maxminmin: 0.764,barrfrominit: 0.764,barrfromfin: 0.758,pattern: x-/-x-\-x,energies,-343.080,-342.316,-343.074</t>
  </si>
  <si>
    <t>einit: -343.079,efin: -343.078,emax: -342.384,efinmininit: 0.001,maxminmin: 0.695,barrfrominit: 0.695,barrfromfin: 0.694,pattern: x-/-x-\-x,energies,-343.079,-342.384,-343.078</t>
  </si>
  <si>
    <t>einit: -343.080,efin: -343.076,emax: -342.383,efinmininit: 0.003,maxminmin: 0.696,barrfrominit: 0.696,barrfromfin: 0.693,pattern: x-/-x-\-x,energies,-343.080,-342.383,-343.076</t>
  </si>
  <si>
    <t>einit: -343.079,efin: -343.074,emax: -342.367,efinmininit: 0.005,maxminmin: 0.712,barrfrominit: 0.712,barrfromfin: 0.707,pattern: x-/-x-\-x,energies,-343.079,-342.367,-343.074</t>
  </si>
  <si>
    <t>einit: -343.079,efin: -343.076,emax: -342.181,efinmininit: 0.004,maxminmin: 0.898,barrfrominit: 0.898,barrfromfin: 0.894,pattern: x-/-x-\-x,energies,-343.079,-342.181,-343.076</t>
  </si>
  <si>
    <t>einit: -343.079,efin: -343.076,emax: -342.371,efinmininit: 0.003,maxminmin: 0.709,barrfrominit: 0.709,barrfromfin: 0.705,pattern: x-/-x-\-x,energies,-343.079,-342.371,-343.076</t>
  </si>
  <si>
    <t>einit: -343.079,efin: -343.075,emax: -342.315,efinmininit: 0.004,maxminmin: 0.764,barrfrominit: 0.764,barrfromfin: 0.760,pattern: x-/-x-\-x,energies,-343.079,-342.315,-343.075</t>
  </si>
  <si>
    <t>einit: -343.076,efin: -343.075,emax: -342.300,efinmininit: 0.001,maxminmin: 0.777,barrfrominit: 0.777,barrfromfin: 0.775,pattern: x-/-x-\-x,energies,-343.076,-342.300,-343.075</t>
  </si>
  <si>
    <t>einit: -343.078,efin: -343.074,emax: -342.193,efinmininit: 0.003,maxminmin: 0.885,barrfrominit: 0.885,barrfromfin: 0.882,pattern: x-/-x-\-x,energies,-343.078,-342.193,-343.074</t>
  </si>
  <si>
    <t>einit: -343.079,efin: -343.076,emax: -342.384,efinmininit: 0.003,maxminmin: 0.695,barrfrominit: 0.695,barrfromfin: 0.692,pattern: x-/-x-\-x,energies,-343.079,-342.384,-343.076</t>
  </si>
  <si>
    <t>einit: -343.076,efin: -343.076,emax: -342.192,efinmininit: 0.000,maxminmin: 0.885,barrfrominit: 0.885,barrfromfin: 0.885,pattern: x-/-x-\-x,energies,-343.076,-342.192,-343.076</t>
  </si>
  <si>
    <t>einit: -343.079,efin: -343.076,emax: -342.212,efinmininit: 0.002,maxminmin: 0.867,barrfrominit: 0.867,barrfromfin: 0.864,pattern: x-/-x-\-x,energies,-343.079,-342.212,-343.076</t>
  </si>
  <si>
    <t>einit: -343.079,efin: -343.076,emax: -342.211,efinmininit: 0.003,maxminmin: 0.868,barrfrominit: 0.868,barrfromfin: 0.865,pattern: x-/-x-\-x,energies,-343.079,-342.211,-343.076</t>
  </si>
  <si>
    <t>einit: -343.080,efin: -343.075,emax: -342.367,efinmininit: 0.004,maxminmin: 0.712,barrfrominit: 0.712,barrfromfin: 0.708,pattern: x-/-x-\-x,energies,-343.080,-342.367,-343.075</t>
  </si>
  <si>
    <t>einit: -343.076,efin: -343.074,emax: -342.191,efinmininit: 0.002,maxminmin: 0.885,barrfrominit: 0.885,barrfromfin: 0.883,pattern: x-/-x-\-x,energies,-343.076,-342.191,-343.074</t>
  </si>
  <si>
    <t>einit: -343.079,efin: -343.074,emax: -342.294,efinmininit: 0.004,maxminmin: 0.785,barrfrominit: 0.785,barrfromfin: 0.780,pattern: x-/-x-\-x,energies,-343.079,-342.294,-343.074</t>
  </si>
  <si>
    <t>einit: -343.079,efin: -343.074,emax: -342.315,efinmininit: 0.005,maxminmin: 0.764,barrfrominit: 0.764,barrfromfin: 0.759,pattern: x-/-x-\-x,energies,-343.079,-342.315,-343.074</t>
  </si>
  <si>
    <t>einit: -343.078,efin: -343.074,emax: -342.299,efinmininit: 0.004,maxminmin: 0.778,barrfrominit: 0.778,barrfromfin: 0.775,pattern: x-/-x-\-x,energies,-343.078,-342.299,-343.074</t>
  </si>
  <si>
    <t>einit: -343.079,efin: -343.075,emax: -342.182,efinmininit: 0.004,maxminmin: 0.897,barrfrominit: 0.897,barrfromfin: 0.893,pattern: x-/-x-\-x,energies,-343.079,-342.182,-343.075</t>
  </si>
  <si>
    <t>einit: -343.079,efin: -343.075,emax: -342.365,efinmininit: 0.004,maxminmin: 0.714,barrfrominit: 0.714,barrfromfin: 0.710,pattern: x-/-x-\-x,energies,-343.079,-342.365,-343.075</t>
  </si>
  <si>
    <t>einit: -343.080,efin: -343.076,emax: -342.384,efinmininit: 0.003,maxminmin: 0.695,barrfrominit: 0.695,barrfromfin: 0.692,pattern: x-/-x-\-x,energies,-343.080,-342.384,-343.076</t>
  </si>
  <si>
    <t>einit: -343.078,efin: -343.075,emax: -342.299,efinmininit: 0.003,maxminmin: 0.779,barrfrominit: 0.779,barrfromfin: 0.776,pattern: x-/-x-\-x,energies,-343.078,-342.299,-343.075</t>
  </si>
  <si>
    <t>einit: -343.080,efin: -343.074,emax: -342.365,efinmininit: 0.006,maxminmin: 0.714,barrfrominit: 0.714,barrfromfin: 0.709,pattern: x-/-x-\-x,energies,-343.080,-342.365,-343.074</t>
  </si>
  <si>
    <t>einit: -343.079,efin: -343.076,emax: -342.370,efinmininit: 0.003,maxminmin: 0.708,barrfrominit: 0.708,barrfromfin: 0.705,pattern: x-/-x-\-x,energies,-343.079,-342.370,-343.076</t>
  </si>
  <si>
    <t>einit: -343.079,efin: -343.078,emax: -342.211,efinmininit: 0.001,maxminmin: 0.868,barrfrominit: 0.868,barrfromfin: 0.866,pattern: x-/-x-\-x,energies,-343.079,-342.211,-343.078</t>
  </si>
  <si>
    <t>einit: -343.074,efin: -343.074,emax: -342.388,efinmininit: 0.000,maxminmin: 0.687,barrfrominit: 0.687,barrfromfin: 0.686,pattern: x-/-x-\-x,energies,-343.074,-342.388,-343.074</t>
  </si>
  <si>
    <t>einit: -343.079,efin: -343.078,emax: -342.385,efinmininit: 0.002,maxminmin: 0.695,barrfrominit: 0.695,barrfromfin: 0.693,pattern: x-/-x-\-x,energies,-343.079,-342.385,-343.078</t>
  </si>
  <si>
    <t>einit: -343.079,efin: -343.078,emax: -342.212,efinmininit: 0.001,maxminmin: 0.866,barrfrominit: 0.866,barrfromfin: 0.865,pattern: x-/-x-\-x,energies,-343.079,-342.212,-343.078</t>
  </si>
  <si>
    <t>einit: -343.076,efin: -343.076,emax: -342.299,efinmininit: 0.000,maxminmin: 0.778,barrfrominit: 0.778,barrfromfin: 0.778,pattern: x-/-x-\-x,energies,-343.076,-342.299,-343.076</t>
  </si>
  <si>
    <t>einit: -343.074,efin: -343.075,emax: -342.389,efinmininit: -0.001,maxminmin: 0.686,barrfrominit: 0.686,barrfromfin: 0.686,pattern: x-/-x-\-x,energies,-343.074,-342.389,-343.075</t>
  </si>
  <si>
    <t>einit: -343.076,efin: -343.074,emax: -342.212,efinmininit: 0.001,maxminmin: 0.863,barrfrominit: 0.863,barrfromfin: 0.862,pattern: x-/-x-\-x,energies,-343.076,-342.212,-343.074</t>
  </si>
  <si>
    <t>einit: -343.076,efin: -343.074,emax: -342.213,efinmininit: 0.002,maxminmin: 0.863,barrfrominit: 0.863,barrfromfin: 0.861,pattern: x-/-x-\-x,energies,-343.076,-342.213,-343.074</t>
  </si>
  <si>
    <t>einit: -343.076,efin: -343.076,emax: -342.299,efinmininit: 0.001,maxminmin: 0.778,barrfrominit: 0.778,barrfromfin: 0.777,pattern: x-/-x-\-x,energies,-343.076,-342.299,-343.076</t>
  </si>
  <si>
    <t>einit: -343.076,efin: -343.074,emax: -342.388,efinmininit: 0.001,maxminmin: 0.687,barrfrominit: 0.687,barrfromfin: 0.686,pattern: x-/-x-\-x,energies,-343.076,-342.388,-343.074</t>
  </si>
  <si>
    <t>einit: -343.080,efin: -343.074,emax: -342.183,efinmininit: 0.005,maxminmin: 0.897,barrfrominit: 0.897,barrfromfin: 0.892,pattern: x-/-x-\-x,energies,-343.080,-342.183,-343.074</t>
  </si>
  <si>
    <t>einit: -343.076,efin: -343.076,emax: -342.388,efinmininit: -0.000,maxminmin: 0.688,barrfrominit: 0.688,barrfromfin: 0.688,pattern: x-/-x-\-x,energies,-343.076,-342.388,-343.076</t>
  </si>
  <si>
    <t>einit: -343.079,efin: -343.076,emax: -342.383,efinmininit: 0.002,maxminmin: 0.696,barrfrominit: 0.696,barrfromfin: 0.693,pattern: x-/-x-\-x,energies,-343.079,-342.383,-343.076</t>
  </si>
  <si>
    <t>einit: -343.075,efin: -343.074,emax: -342.388,efinmininit: 0.001,maxminmin: 0.687,barrfrominit: 0.687,barrfromfin: 0.686,pattern: x-/-x-\-x,energies,-343.075,-342.388,-343.074</t>
  </si>
  <si>
    <t>einit: -343.079,efin: -343.074,emax: -342.180,efinmininit: 0.005,maxminmin: 0.899,barrfrominit: 0.899,barrfromfin: 0.894,pattern: x-/-x-\-x,energies,-343.079,-342.180,-343.074</t>
  </si>
  <si>
    <t>einit: -343.080,efin: -343.076,emax: -342.295,efinmininit: 0.004,maxminmin: 0.784,barrfrominit: 0.784,barrfromfin: 0.780,pattern: x-/-x-\-x,energies,-343.080,-342.295,-343.076</t>
  </si>
  <si>
    <t>einit: -343.080,efin: -343.076,emax: -342.212,efinmininit: 0.003,maxminmin: 0.867,barrfrominit: 0.867,barrfromfin: 0.864,pattern: x-/-x-\-x,energies,-343.080,-342.212,-343.076</t>
  </si>
  <si>
    <t>einit: -343.079,efin: -343.076,emax: -342.182,efinmininit: 0.003,maxminmin: 0.897,barrfrominit: 0.897,barrfromfin: 0.894,pattern: x-/-x-\-x,energies,-343.079,-342.182,-343.076</t>
  </si>
  <si>
    <t>einit: -343.076,efin: -343.074,emax: -342.298,efinmininit: 0.002,maxminmin: 0.779,barrfrominit: 0.779,barrfromfin: 0.776,pattern: x-/-x-\-x,energies,-343.076,-342.298,-343.074</t>
  </si>
  <si>
    <t>einit: -343.080,efin: -343.078,emax: -342.212,efinmininit: 0.002,maxminmin: 0.868,barrfrominit: 0.868,barrfromfin: 0.866,pattern: x-/-x-\-x,energies,-343.080,-342.212,-343.078</t>
  </si>
  <si>
    <t>einit: -343.076,efin: -343.075,emax: -342.192,efinmininit: 0.001,maxminmin: 0.884,barrfrominit: 0.884,barrfromfin: 0.883,pattern: x-/-x-\-x,energies,-343.076,-342.192,-343.075</t>
  </si>
  <si>
    <t>einit: -343.080,efin: -343.076,emax: -342.316,efinmininit: 0.004,maxminmin: 0.764,barrfrominit: 0.764,barrfromfin: 0.760,pattern: x-/-x-\-x,energies,-343.080,-342.316,-343.076</t>
  </si>
  <si>
    <t>einit: -343.079,efin: -343.076,emax: -342.317,efinmininit: 0.003,maxminmin: 0.762,barrfrominit: 0.762,barrfromfin: 0.759,pattern: x-/-x-\-x,energies,-343.079,-342.317,-343.076</t>
  </si>
  <si>
    <t>einit: -343.079,efin: -343.078,emax: -342.211,efinmininit: 0.002,maxminmin: 0.868,barrfrominit: 0.868,barrfromfin: 0.867,pattern: x-/-x-\-x,energies,-343.079,-342.211,-343.078</t>
  </si>
  <si>
    <t>einit: -343.079,efin: -343.075,emax: -342.317,efinmininit: 0.004,maxminmin: 0.762,barrfrominit: 0.762,barrfromfin: 0.758,pattern: x-/-x-\-x,energies,-343.079,-342.317,-343.075</t>
  </si>
  <si>
    <t>einit: -343.080,efin: -343.076,emax: -342.181,efinmininit: 0.004,maxminmin: 0.899,barrfrominit: 0.899,barrfromfin: 0.894,pattern: x-/-x-\-x,energies,-343.080,-342.181,-343.076</t>
  </si>
  <si>
    <t>einit: -350.778,efin: -350.819,emax: -350.018,efinmininit: -0.041,maxminmin: 0.800,barrfrominit: 0.760,barrfromfin: 0.800,pattern: x-/-x-\-x,energies,-350.778,-350.018,-350.819</t>
  </si>
  <si>
    <t>einit: -350.778,efin: -350.769,emax: -349.977,efinmininit: 0.008,maxminmin: 0.801,barrfrominit: 0.801,barrfromfin: 0.792,pattern: x-/-x-\-x,energies,-350.778,-349.977,-350.769</t>
  </si>
  <si>
    <t>einit: -350.778,efin: -350.819,emax: -350.055,efinmininit: -0.041,maxminmin: 0.764,barrfrominit: 0.723,barrfromfin: 0.764,pattern: x-/-x-\-x,energies,-350.778,-350.055,-350.819</t>
  </si>
  <si>
    <t>einit: -350.777,efin: -350.819,emax: -350.032,efinmininit: -0.041,maxminmin: 0.787,barrfrominit: 0.746,barrfromfin: 0.787,pattern: x-/-x-\-x,energies,-350.777,-350.032,-350.819</t>
  </si>
  <si>
    <t>einit: -350.753,efin: -350.819,emax: -349.859,efinmininit: -0.066,maxminmin: 0.960,barrfrominit: 0.893,barrfromfin: 0.960,pattern: x-/-x-\-x,energies,-350.753,-349.859,-350.819</t>
  </si>
  <si>
    <t>einit: -350.753,efin: -350.819,emax: -349.859,efinmininit: -0.065,maxminmin: 0.960,barrfrominit: 0.894,barrfromfin: 0.960,pattern: x-/-x-\-x,energies,-350.753,-349.859,-350.819</t>
  </si>
  <si>
    <t>einit: -350.770,efin: -350.819,emax: -350.079,efinmininit: -0.049,maxminmin: 0.739,barrfrominit: 0.691,barrfromfin: 0.739,pattern: x-/-x-\-x,energies,-350.770,-350.079,-350.819</t>
  </si>
  <si>
    <t>einit: -350.778,efin: -350.819,emax: -350.019,efinmininit: -0.041,maxminmin: 0.799,barrfrominit: 0.759,barrfromfin: 0.799,pattern: x-/-x-\-x,energies,-350.778,-350.019,-350.819</t>
  </si>
  <si>
    <t>einit: -350.770,efin: -350.819,emax: -349.955,efinmininit: -0.049,maxminmin: 0.864,barrfrominit: 0.815,barrfromfin: 0.864,pattern: x-/-x-\-x,energies,-350.770,-349.955,-350.819</t>
  </si>
  <si>
    <t>einit: -350.753,efin: -350.819,emax: -349.978,efinmininit: -0.065,maxminmin: 0.840,barrfrominit: 0.775,barrfromfin: 0.840,pattern: x-/-x-\-x,energies,-350.753,-349.978,-350.819</t>
  </si>
  <si>
    <t>einit: -350.753,efin: -350.819,emax: -349.859,efinmininit: -0.066,maxminmin: 0.960,barrfrominit: 0.894,barrfromfin: 0.960,pattern: x-/-x-\-x,energies,-350.753,-349.859,-350.819</t>
  </si>
  <si>
    <t>einit: -350.778,efin: -350.819,emax: -350.032,efinmininit: -0.041,maxminmin: 0.787,barrfrominit: 0.746,barrfromfin: 0.787,pattern: x-/-x-\-x,energies,-350.778,-350.032,-350.819</t>
  </si>
  <si>
    <t>einit: -350.778,efin: -350.770,emax: -349.976,efinmininit: 0.008,maxminmin: 0.802,barrfrominit: 0.802,barrfromfin: 0.795,pattern: x-/-x-\-x,energies,-350.778,-349.976,-350.770</t>
  </si>
  <si>
    <t>einit: -350.778,efin: -350.753,emax: -350.049,efinmininit: 0.024,maxminmin: 0.729,barrfrominit: 0.729,barrfromfin: 0.704,pattern: x-/-x-\-x,energies,-350.778,-350.049,-350.753</t>
  </si>
  <si>
    <t>einit: -350.777,efin: -350.770,emax: -349.977,efinmininit: 0.007,maxminmin: 0.801,barrfrominit: 0.801,barrfromfin: 0.793,pattern: x-/-x-\-x,energies,-350.777,-349.977,-350.770</t>
  </si>
  <si>
    <t>einit: -350.770,efin: -350.819,emax: -349.954,efinmininit: -0.049,maxminmin: 0.865,barrfrominit: 0.816,barrfromfin: 0.865,pattern: x-/-x-\-x,energies,-350.770,-349.954,-350.819</t>
  </si>
  <si>
    <t>einit: -350.769,efin: -350.819,emax: -349.959,efinmininit: -0.050,maxminmin: 0.860,barrfrominit: 0.811,barrfromfin: 0.860,pattern: x-/-x-\-x,energies,-350.769,-349.959,-350.819</t>
  </si>
  <si>
    <t>einit: -350.777,efin: -350.819,emax: -350.055,efinmininit: -0.042,maxminmin: 0.764,barrfrominit: 0.723,barrfromfin: 0.764,pattern: x-/-x-\-x,energies,-350.777,-350.055,-350.819</t>
  </si>
  <si>
    <t>einit: -350.778,efin: -350.770,emax: -349.977,efinmininit: 0.007,maxminmin: 0.801,barrfrominit: 0.801,barrfromfin: 0.793,pattern: x-/-x-\-x,energies,-350.778,-349.977,-350.770</t>
  </si>
  <si>
    <t>einit: -350.778,efin: -350.753,emax: -350.050,efinmininit: 0.025,maxminmin: 0.728,barrfrominit: 0.728,barrfromfin: 0.703,pattern: x-/-x-\-x,energies,-350.778,-350.050,-350.753</t>
  </si>
  <si>
    <t>einit: -350.778,efin: -350.819,emax: -350.019,efinmininit: -0.041,maxminmin: 0.800,barrfrominit: 0.759,barrfromfin: 0.800,pattern: x-/-x-\-x,energies,-350.778,-350.019,-350.819</t>
  </si>
  <si>
    <t>einit: -350.769,efin: -350.819,emax: -349.956,efinmininit: -0.050,maxminmin: 0.863,barrfrominit: 0.813,barrfromfin: 0.863,pattern: x-/-x-\-x,energies,-350.769,-349.956,-350.819</t>
  </si>
  <si>
    <t>einit: -350.778,efin: -350.819,emax: -350.035,efinmininit: -0.041,maxminmin: 0.784,barrfrominit: 0.743,barrfromfin: 0.784,pattern: x-/-x-\-x,energies,-350.778,-350.035,-350.819</t>
  </si>
  <si>
    <t>einit: -350.777,efin: -350.819,emax: -350.035,efinmininit: -0.041,maxminmin: 0.784,barrfrominit: 0.742,barrfromfin: 0.784,pattern: x-/-x-\-x,energies,-350.777,-350.035,-350.819</t>
  </si>
  <si>
    <t>einit: -350.778,efin: -350.770,emax: -349.895,efinmininit: 0.008,maxminmin: 0.883,barrfrominit: 0.883,barrfromfin: 0.875,pattern: x-/-x-\-x,energies,-350.778,-349.895,-350.770</t>
  </si>
  <si>
    <t>einit: -350.778,efin: -350.819,emax: -350.036,efinmininit: -0.041,maxminmin: 0.783,barrfrominit: 0.741,barrfromfin: 0.783,pattern: x-/-x-\-x,energies,-350.778,-350.036,-350.819</t>
  </si>
  <si>
    <t>einit: -350.778,efin: -350.770,emax: -349.977,efinmininit: 0.008,maxminmin: 0.801,barrfrominit: 0.801,barrfromfin: 0.793,pattern: x-/-x-\-x,energies,-350.778,-349.977,-350.770</t>
  </si>
  <si>
    <t>einit: -350.777,efin: -350.819,emax: -350.019,efinmininit: -0.041,maxminmin: 0.800,barrfrominit: 0.759,barrfromfin: 0.800,pattern: x-/-x-\-x,energies,-350.777,-350.019,-350.819</t>
  </si>
  <si>
    <t>einit: -350.778,efin: -350.819,emax: -350.055,efinmininit: -0.041,maxminmin: 0.763,barrfrominit: 0.723,barrfromfin: 0.763,pattern: x-/-x-\-x,energies,-350.778,-350.055,-350.819</t>
  </si>
  <si>
    <t>einit: -350.753,efin: -350.819,emax: -349.980,efinmininit: -0.066,maxminmin: 0.839,barrfrominit: 0.773,barrfromfin: 0.839,pattern: x-/-x-\-x,energies,-350.753,-349.980,-350.819</t>
  </si>
  <si>
    <t>einit: -350.778,efin: -350.819,emax: -350.019,efinmininit: -0.041,maxminmin: 0.800,barrfrominit: 0.758,barrfromfin: 0.800,pattern: x-/-x-\-x,energies,-350.778,-350.019,-350.819</t>
  </si>
  <si>
    <t>einit: -350.770,efin: -350.819,emax: -350.078,efinmininit: -0.049,maxminmin: 0.741,barrfrominit: 0.692,barrfromfin: 0.741,pattern: x-/-x-\-x,energies,-350.770,-350.078,-350.819</t>
  </si>
  <si>
    <t>einit: -350.770,efin: -350.819,emax: -349.958,efinmininit: -0.048,maxminmin: 0.860,barrfrominit: 0.812,barrfromfin: 0.860,pattern: x-/-x-\-x,energies,-350.770,-349.958,-350.819</t>
  </si>
  <si>
    <t>einit: -350.770,efin: -350.819,emax: -349.960,efinmininit: -0.049,maxminmin: 0.859,barrfrominit: 0.810,barrfromfin: 0.859,pattern: x-/-x-\-x,energies,-350.770,-349.960,-350.819</t>
  </si>
  <si>
    <t>einit: -350.778,efin: -350.819,emax: -350.031,efinmininit: -0.041,maxminmin: 0.787,barrfrominit: 0.747,barrfromfin: 0.787,pattern: x-/-x-\-x,energies,-350.778,-350.031,-350.819</t>
  </si>
  <si>
    <t>einit: -350.778,efin: -350.819,emax: -350.055,efinmininit: -0.040,maxminmin: 0.764,barrfrominit: 0.723,barrfromfin: 0.764,pattern: x-/-x-\-x,energies,-350.778,-350.055,-350.819</t>
  </si>
  <si>
    <t>einit: -350.778,efin: -350.753,emax: -349.898,efinmininit: 0.025,maxminmin: 0.880,barrfrominit: 0.880,barrfromfin: 0.855,pattern: x-/-x-\-x,energies,-350.778,-349.898,-350.753</t>
  </si>
  <si>
    <t>einit: -350.778,efin: -350.819,emax: -350.034,efinmininit: -0.041,maxminmin: 0.785,barrfrominit: 0.743,barrfromfin: 0.785,pattern: x-/-x-\-x,energies,-350.778,-350.034,-350.819</t>
  </si>
  <si>
    <t>einit: -350.769,efin: -350.819,emax: -350.072,efinmininit: -0.049,maxminmin: 0.747,barrfrominit: 0.697,barrfromfin: 0.747,pattern: x-/-x-\-x,energies,-350.769,-350.072,-350.819</t>
  </si>
  <si>
    <t>einit: -350.778,efin: -350.819,emax: -350.037,efinmininit: -0.041,maxminmin: 0.782,barrfrominit: 0.741,barrfromfin: 0.782,pattern: x-/-x-\-x,energies,-350.778,-350.037,-350.819</t>
  </si>
  <si>
    <t>einit: -350.778,efin: -350.753,emax: -350.049,efinmininit: 0.025,maxminmin: 0.729,barrfrominit: 0.729,barrfromfin: 0.703,pattern: x-/-x-\-x,energies,-350.778,-350.049,-350.753</t>
  </si>
  <si>
    <t>einit: -350.778,efin: -350.769,emax: -349.895,efinmininit: 0.009,maxminmin: 0.883,barrfrominit: 0.883,barrfromfin: 0.874,pattern: x-/-x-\-x,energies,-350.778,-349.895,-350.769</t>
  </si>
  <si>
    <t>einit: -350.778,efin: -350.819,emax: -350.032,efinmininit: -0.040,maxminmin: 0.787,barrfrominit: 0.746,barrfromfin: 0.787,pattern: x-/-x-\-x,energies,-350.778,-350.032,-350.819</t>
  </si>
  <si>
    <t>einit: -350.778,efin: -350.819,emax: -350.035,efinmininit: -0.041,maxminmin: 0.783,barrfrominit: 0.743,barrfromfin: 0.783,pattern: x-/-x-\-x,energies,-350.778,-350.035,-350.819</t>
  </si>
  <si>
    <t>einit: -350.753,efin: -350.819,emax: -349.982,efinmininit: -0.066,maxminmin: 0.837,barrfrominit: 0.771,barrfromfin: 0.837,pattern: x-/-x-\-x,energies,-350.753,-349.982,-350.819</t>
  </si>
  <si>
    <t>einit: -350.778,efin: -350.753,emax: -350.050,efinmininit: 0.024,maxminmin: 0.727,barrfrominit: 0.727,barrfromfin: 0.703,pattern: x-/-x-\-x,energies,-350.778,-350.050,-350.753</t>
  </si>
  <si>
    <t>einit: -350.753,efin: -350.819,emax: -349.860,efinmininit: -0.066,maxminmin: 0.958,barrfrominit: 0.892,barrfromfin: 0.958,pattern: x-/-x-\-x,energies,-350.753,-349.860,-350.819</t>
  </si>
  <si>
    <t>einit: -350.777,efin: -350.753,emax: -349.898,efinmininit: 0.024,maxminmin: 0.879,barrfrominit: 0.879,barrfromfin: 0.855,pattern: x-/-x-\-x,energies,-350.777,-349.898,-350.753</t>
  </si>
  <si>
    <t>einit: -350.778,efin: -350.753,emax: -349.896,efinmininit: 0.025,maxminmin: 0.882,barrfrominit: 0.882,barrfromfin: 0.857,pattern: x-/-x-\-x,energies,-350.778,-349.896,-350.753</t>
  </si>
  <si>
    <t>einit: -350.753,efin: -350.819,emax: -349.861,efinmininit: -0.065,maxminmin: 0.958,barrfrominit: 0.893,barrfromfin: 0.958,pattern: x-/-x-\-x,energies,-350.753,-349.861,-350.819</t>
  </si>
  <si>
    <t>einit: -350.778,efin: -350.770,emax: -349.976,efinmininit: 0.007,maxminmin: 0.802,barrfrominit: 0.802,barrfromfin: 0.795,pattern: x-/-x-\-x,energies,-350.778,-349.976,-350.770</t>
  </si>
  <si>
    <t>einit: -350.753,efin: -350.819,emax: -349.981,efinmininit: -0.065,maxminmin: 0.837,barrfrominit: 0.772,barrfromfin: 0.837,pattern: x-/-x-\-x,energies,-350.753,-349.981,-350.819</t>
  </si>
  <si>
    <t>einit: -350.777,efin: -350.770,emax: -349.895,efinmininit: 0.007,maxminmin: 0.882,barrfrominit: 0.882,barrfromfin: 0.875,pattern: x-/-x-\-x,energies,-350.777,-349.895,-350.770</t>
  </si>
  <si>
    <t>einit: -350.778,efin: -350.819,emax: -350.055,efinmininit: -0.041,maxminmin: 0.764,barrfrominit: 0.722,barrfromfin: 0.764,pattern: x-/-x-\-x,energies,-350.778,-350.055,-350.819</t>
  </si>
  <si>
    <t>einit: -350.778,efin: -350.753,emax: -350.050,efinmininit: 0.025,maxminmin: 0.728,barrfrominit: 0.728,barrfromfin: 0.704,pattern: x-/-x-\-x,energies,-350.778,-350.050,-350.753</t>
  </si>
  <si>
    <t>einit: -350.753,efin: -350.819,emax: -349.979,efinmininit: -0.066,maxminmin: 0.840,barrfrominit: 0.774,barrfromfin: 0.840,pattern: x-/-x-\-x,energies,-350.753,-349.979,-350.819</t>
  </si>
  <si>
    <t>einit: -350.778,efin: -350.819,emax: -350.031,efinmininit: -0.041,maxminmin: 0.788,barrfrominit: 0.746,barrfromfin: 0.788,pattern: x-/-x-\-x,energies,-350.778,-350.031,-350.819</t>
  </si>
  <si>
    <t>einit: -350.778,efin: -350.753,emax: -349.897,efinmininit: 0.025,maxminmin: 0.881,barrfrominit: 0.881,barrfromfin: 0.856,pattern: x-/-x-\-x,energies,-350.778,-349.897,-350.753</t>
  </si>
  <si>
    <t>einit: -350.770,efin: -350.819,emax: -350.072,efinmininit: -0.048,maxminmin: 0.747,barrfrominit: 0.699,barrfromfin: 0.747,pattern: x-/-x-\-x,energies,-350.770,-350.072,-350.819</t>
  </si>
  <si>
    <t>einit: -350.778,efin: -350.753,emax: -350.049,efinmininit: 0.026,maxminmin: 0.729,barrfrominit: 0.729,barrfromfin: 0.703,pattern: x-/-x-\-x,energies,-350.778,-350.049,-350.753</t>
  </si>
  <si>
    <t>einit: -350.778,efin: -350.753,emax: -349.898,efinmininit: 0.024,maxminmin: 0.880,barrfrominit: 0.880,barrfromfin: 0.855,pattern: x-/-x-\-x,energies,-350.778,-349.898,-350.753</t>
  </si>
  <si>
    <t>einit: -350.753,efin: -350.819,emax: -349.981,efinmininit: -0.065,maxminmin: 0.838,barrfrominit: 0.773,barrfromfin: 0.838,pattern: x-/-x-\-x,energies,-350.753,-349.981,-350.819</t>
  </si>
  <si>
    <t>einit: -350.770,efin: -350.819,emax: -350.072,efinmininit: -0.048,maxminmin: 0.747,barrfrominit: 0.698,barrfromfin: 0.747,pattern: x-/-x-\-x,energies,-350.770,-350.072,-350.819</t>
  </si>
  <si>
    <t>einit: -350.770,efin: -350.819,emax: -349.959,efinmininit: -0.049,maxminmin: 0.860,barrfrominit: 0.811,barrfromfin: 0.860,pattern: x-/-x-\-x,energies,-350.770,-349.959,-350.819</t>
  </si>
  <si>
    <t>einit: -350.770,efin: -350.819,emax: -349.959,efinmininit: -0.049,maxminmin: 0.859,barrfrominit: 0.811,barrfromfin: 0.859,pattern: x-/-x-\-x,energies,-350.770,-349.959,-350.819</t>
  </si>
  <si>
    <t>einit: -350.778,efin: -350.769,emax: -349.977,efinmininit: 0.009,maxminmin: 0.801,barrfrominit: 0.801,barrfromfin: 0.792,pattern: x-/-x-\-x,energies,-350.778,-349.977,-350.769</t>
  </si>
  <si>
    <t>einit: -350.770,efin: -350.819,emax: -350.074,efinmininit: -0.049,maxminmin: 0.745,barrfrominit: 0.696,barrfromfin: 0.745,pattern: x-/-x-\-x,energies,-350.770,-350.074,-350.819</t>
  </si>
  <si>
    <t>einit: -350.778,efin: -350.770,emax: -349.897,efinmininit: 0.007,maxminmin: 0.881,barrfrominit: 0.881,barrfromfin: 0.874,pattern: x-/-x-\-x,energies,-350.778,-349.897,-350.770</t>
  </si>
  <si>
    <t>einit: -350.769,efin: -350.819,emax: -350.072,efinmininit: -0.050,maxminmin: 0.747,barrfrominit: 0.698,barrfromfin: 0.747,pattern: x-/-x-\-x,energies,-350.769,-350.072,-350.819</t>
  </si>
  <si>
    <t>einit: -350.777,efin: -350.753,emax: -350.050,efinmininit: 0.025,maxminmin: 0.728,barrfrominit: 0.728,barrfromfin: 0.703,pattern: x-/-x-\-x,energies,-350.777,-350.050,-350.753</t>
  </si>
  <si>
    <t>einit: -350.770,efin: -350.819,emax: -350.071,efinmininit: -0.049,maxminmin: 0.748,barrfrominit: 0.699,barrfromfin: 0.748,pattern: x-/-x-\-x,energies,-350.770,-350.071,-350.819</t>
  </si>
  <si>
    <t>einit: -350.778,efin: -350.770,emax: -349.897,efinmininit: 0.008,maxminmin: 0.881,barrfrominit: 0.881,barrfromfin: 0.873,pattern: x-/-x-\-x,energies,-350.778,-349.897,-350.770</t>
  </si>
  <si>
    <t>einit: -350.778,efin: -350.770,emax: -349.897,efinmininit: 0.008,maxminmin: 0.880,barrfrominit: 0.880,barrfromfin: 0.873,pattern: x-/-x-\-x,energies,-350.778,-349.897,-350.770</t>
  </si>
  <si>
    <t>einit: -350.778,efin: -350.769,emax: -349.331,efinmininit: 0.009,maxminmin: 1.446,barrfrominit: 1.446,barrfromfin: 1.438,pattern: x-/-x-\-x,energies,-350.778,-349.331,-350.769</t>
  </si>
  <si>
    <t>einit: -350.753,efin: -350.819,emax: -349.981,efinmininit: -0.066,maxminmin: 0.838,barrfrominit: 0.771,barrfromfin: 0.838,pattern: x-/-x-\-x,energies,-350.753,-349.981,-350.819</t>
  </si>
  <si>
    <t>einit: -350.778,efin: -350.753,emax: -349.898,efinmininit: 0.025,maxminmin: 0.879,barrfrominit: 0.879,barrfromfin: 0.854,pattern: x-/-x-\-x,energies,-350.778,-349.898,-350.753</t>
  </si>
  <si>
    <t>einit: -350.778,efin: -350.819,emax: -350.019,efinmininit: -0.041,maxminmin: 0.799,barrfrominit: 0.758,barrfromfin: 0.799,pattern: x-/-x-\-x,energies,-350.778,-350.019,-350.819</t>
  </si>
  <si>
    <t>einit: -351.714,efin: -351.708,emax: -350.763,efinmininit: 0.006,maxminmin: 0.951,barrfrominit: 0.951,barrfromfin: 0.945,pattern: x-/-x-\-x,energies,-351.714,-350.763,-351.708</t>
  </si>
  <si>
    <t>einit: -351.715,efin: -351.691,emax: -350.695,efinmininit: 0.024,maxminmin: 1.020,barrfrominit: 1.020,barrfromfin: 0.997,pattern: x-/-x-\-x,energies,-351.715,-350.695,-351.691</t>
  </si>
  <si>
    <t>einit: -351.715,efin: -351.709,emax: -350.758,efinmininit: 0.006,maxminmin: 0.957,barrfrominit: 0.957,barrfromfin: 0.950,pattern: x-/-x-\-x,energies,-351.715,-350.758,-351.709</t>
  </si>
  <si>
    <t>einit: -351.714,efin: -351.708,emax: -350.760,efinmininit: 0.006,maxminmin: 0.954,barrfrominit: 0.954,barrfromfin: 0.948,pattern: x-/-x-\-x,energies,-351.714,-350.760,-351.708</t>
  </si>
  <si>
    <t>einit: -351.693,efin: -351.707,emax: -350.625,efinmininit: -0.015,maxminmin: 1.082,barrfrominit: 1.068,barrfromfin: 1.082,pattern: x-/-x-\-x,energies,-351.693,-350.625,-351.707</t>
  </si>
  <si>
    <t>einit: -351.692,efin: -351.708,emax: -350.625,efinmininit: -0.016,maxminmin: 1.083,barrfrominit: 1.067,barrfromfin: 1.083,pattern: x-/-x-\-x,energies,-351.692,-350.625,-351.708</t>
  </si>
  <si>
    <t>einit: -351.691,efin: -351.708,emax: -350.803,efinmininit: -0.017,maxminmin: 0.905,barrfrominit: 0.888,barrfromfin: 0.905,pattern: x-/-x-\-x,energies,-351.691,-350.803,-351.708</t>
  </si>
  <si>
    <t>einit: -351.715,efin: -351.708,emax: -350.763,efinmininit: 0.007,maxminmin: 0.952,barrfrominit: 0.952,barrfromfin: 0.944,pattern: x-/-x-\-x,energies,-351.715,-350.763,-351.708</t>
  </si>
  <si>
    <t>einit: -351.691,efin: -351.709,emax: -350.661,efinmininit: -0.017,maxminmin: 1.047,barrfrominit: 1.030,barrfromfin: 1.047,pattern: x-/-x-\-x,energies,-351.691,-350.661,-351.709</t>
  </si>
  <si>
    <t>einit: -351.692,efin: -351.708,emax: -350.692,efinmininit: -0.015,maxminmin: 1.015,barrfrominit: 1.000,barrfromfin: 1.015,pattern: x-/-x-\-x,energies,-351.692,-350.692,-351.708</t>
  </si>
  <si>
    <t>einit: -351.693,efin: -351.708,emax: -350.625,efinmininit: -0.016,maxminmin: 1.083,barrfrominit: 1.067,barrfromfin: 1.083,pattern: x-/-x-\-x,energies,-351.693,-350.625,-351.708</t>
  </si>
  <si>
    <t>einit: -351.715,efin: -351.708,emax: -350.760,efinmininit: 0.007,maxminmin: 0.955,barrfrominit: 0.955,barrfromfin: 0.948,pattern: x-/-x-\-x,energies,-351.715,-350.760,-351.708</t>
  </si>
  <si>
    <t>einit: -351.715,efin: -351.691,emax: -350.694,efinmininit: 0.024,maxminmin: 1.020,barrfrominit: 1.020,barrfromfin: 0.997,pattern: x-/-x-\-x,energies,-351.715,-350.694,-351.691</t>
  </si>
  <si>
    <t>einit: -351.715,efin: -351.692,emax: -350.809,efinmininit: 0.023,maxminmin: 0.906,barrfrominit: 0.906,barrfromfin: 0.884,pattern: x-/-x-\-x,energies,-351.715,-350.809,-351.692</t>
  </si>
  <si>
    <t>einit: -351.714,efin: -351.691,emax: -350.694,efinmininit: 0.023,maxminmin: 1.020,barrfrominit: 1.020,barrfromfin: 0.997,pattern: x-/-x-\-x,energies,-351.714,-350.694,-351.691</t>
  </si>
  <si>
    <t>einit: -351.691,efin: -351.707,emax: -350.660,efinmininit: -0.016,maxminmin: 1.047,barrfrominit: 1.031,barrfromfin: 1.047,pattern: x-/-x-\-x,energies,-351.691,-350.660,-351.707</t>
  </si>
  <si>
    <t>einit: -351.691,efin: -351.708,emax: -350.660,efinmininit: -0.017,maxminmin: 1.048,barrfrominit: 1.031,barrfromfin: 1.048,pattern: x-/-x-\-x,energies,-351.691,-350.660,-351.708</t>
  </si>
  <si>
    <t>einit: -351.714,efin: -351.707,emax: -350.758,efinmininit: 0.007,maxminmin: 0.956,barrfrominit: 0.956,barrfromfin: 0.950,pattern: x-/-x-\-x,energies,-351.714,-350.758,-351.707</t>
  </si>
  <si>
    <t>einit: -351.716,efin: -351.691,emax: -350.695,efinmininit: 0.024,maxminmin: 1.020,barrfrominit: 1.020,barrfromfin: 0.996,pattern: x-/-x-\-x,energies,-351.716,-350.695,-351.691</t>
  </si>
  <si>
    <t>einit: -351.715,efin: -351.692,emax: -350.813,efinmininit: 0.022,maxminmin: 0.902,barrfrominit: 0.902,barrfromfin: 0.880,pattern: x-/-x-\-x,energies,-351.715,-350.813,-351.692</t>
  </si>
  <si>
    <t>einit: -351.715,efin: -351.709,emax: -350.765,efinmininit: 0.006,maxminmin: 0.950,barrfrominit: 0.950,barrfromfin: 0.944,pattern: x-/-x-\-x,energies,-351.715,-350.765,-351.709</t>
  </si>
  <si>
    <t>einit: -351.691,efin: -351.708,emax: -350.661,efinmininit: -0.017,maxminmin: 1.047,barrfrominit: 1.031,barrfromfin: 1.047,pattern: x-/-x-\-x,energies,-351.691,-350.661,-351.708</t>
  </si>
  <si>
    <t>einit: -351.714,efin: -351.708,emax: -350.760,efinmininit: 0.006,maxminmin: 0.954,barrfrominit: 0.954,barrfromfin: 0.947,pattern: x-/-x-\-x,energies,-351.714,-350.760,-351.708</t>
  </si>
  <si>
    <t>einit: -351.714,efin: -351.709,emax: -350.762,efinmininit: 0.005,maxminmin: 0.951,barrfrominit: 0.951,barrfromfin: 0.946,pattern: x-/-x-\-x,energies,-351.714,-350.762,-351.709</t>
  </si>
  <si>
    <t>einit: -351.714,efin: -351.708,emax: -350.763,efinmininit: 0.006,maxminmin: 0.951,barrfrominit: 0.951,barrfromfin: 0.946,pattern: x-/-x-\-x,energies,-351.714,-350.763,-351.708</t>
  </si>
  <si>
    <t>einit: -351.714,efin: -351.691,emax: -350.624,efinmininit: 0.023,maxminmin: 1.090,barrfrominit: 1.090,barrfromfin: 1.068,pattern: x-/-x-\-x,energies,-351.714,-350.624,-351.691</t>
  </si>
  <si>
    <t>einit: -351.716,efin: -351.708,emax: -350.760,efinmininit: 0.008,maxminmin: 0.955,barrfrominit: 0.955,barrfromfin: 0.947,pattern: x-/-x-\-x,energies,-351.716,-350.760,-351.708</t>
  </si>
  <si>
    <t>einit: -351.715,efin: -351.691,emax: -350.694,efinmininit: 0.024,maxminmin: 1.021,barrfrominit: 1.021,barrfromfin: 0.997,pattern: x-/-x-\-x,energies,-351.715,-350.694,-351.691</t>
  </si>
  <si>
    <t>einit: -351.714,efin: -351.708,emax: -350.759,efinmininit: 0.005,maxminmin: 0.955,barrfrominit: 0.955,barrfromfin: 0.950,pattern: x-/-x-\-x,energies,-351.714,-350.759,-351.708</t>
  </si>
  <si>
    <t>einit: -351.693,efin: -351.709,emax: -350.692,efinmininit: -0.016,maxminmin: 1.017,barrfrominit: 1.001,barrfromfin: 1.017,pattern: x-/-x-\-x,energies,-351.693,-350.692,-351.709</t>
  </si>
  <si>
    <t>einit: -351.715,efin: -351.708,emax: -350.764,efinmininit: 0.007,maxminmin: 0.951,barrfrominit: 0.951,barrfromfin: 0.945,pattern: x-/-x-\-x,energies,-351.715,-350.764,-351.708</t>
  </si>
  <si>
    <t>einit: -351.691,efin: -351.708,emax: -350.807,efinmininit: -0.016,maxminmin: 0.901,barrfrominit: 0.884,barrfromfin: 0.901,pattern: x-/-x-\-x,energies,-351.691,-350.807,-351.708</t>
  </si>
  <si>
    <t>einit: -351.691,efin: -351.708,emax: -350.660,efinmininit: -0.017,maxminmin: 1.049,barrfrominit: 1.031,barrfromfin: 1.049,pattern: x-/-x-\-x,energies,-351.691,-350.660,-351.708</t>
  </si>
  <si>
    <t>einit: -351.692,efin: -351.709,emax: -350.625,efinmininit: -0.016,maxminmin: 1.083,barrfrominit: 1.067,barrfromfin: 1.083,pattern: x-/-x-\-x,energies,-351.692,-350.625,-351.709</t>
  </si>
  <si>
    <t>einit: -351.715,efin: -351.708,emax: -350.763,efinmininit: 0.006,maxminmin: 0.951,barrfrominit: 0.951,barrfromfin: 0.945,pattern: x-/-x-\-x,energies,-351.715,-350.763,-351.708</t>
  </si>
  <si>
    <t>einit: -351.691,efin: -351.708,emax: -350.662,efinmininit: -0.017,maxminmin: 1.047,barrfrominit: 1.030,barrfromfin: 1.047,pattern: x-/-x-\-x,energies,-351.691,-350.662,-351.708</t>
  </si>
  <si>
    <t>einit: -351.715,efin: -351.708,emax: -350.758,efinmininit: 0.007,maxminmin: 0.956,barrfrominit: 0.956,barrfromfin: 0.949,pattern: x-/-x-\-x,energies,-351.715,-350.758,-351.708</t>
  </si>
  <si>
    <t>einit: -351.714,efin: -351.693,emax: -350.666,efinmininit: 0.021,maxminmin: 1.048,barrfrominit: 1.048,barrfromfin: 1.027,pattern: x-/-x-\-x,energies,-351.714,-350.666,-351.693</t>
  </si>
  <si>
    <t>einit: -351.715,efin: -351.707,emax: -350.764,efinmininit: 0.007,maxminmin: 0.951,barrfrominit: 0.951,barrfromfin: 0.944,pattern: x-/-x-\-x,energies,-351.715,-350.764,-351.707</t>
  </si>
  <si>
    <t>einit: -351.691,efin: -351.708,emax: -350.804,efinmininit: -0.017,maxminmin: 0.905,barrfrominit: 0.888,barrfromfin: 0.905,pattern: x-/-x-\-x,energies,-351.691,-350.804,-351.708</t>
  </si>
  <si>
    <t>einit: -351.715,efin: -351.708,emax: -350.763,efinmininit: 0.007,maxminmin: 0.952,barrfrominit: 0.952,barrfromfin: 0.945,pattern: x-/-x-\-x,energies,-351.715,-350.763,-351.708</t>
  </si>
  <si>
    <t>einit: -351.715,efin: -351.693,emax: -350.808,efinmininit: 0.023,maxminmin: 0.907,barrfrominit: 0.907,barrfromfin: 0.884,pattern: x-/-x-\-x,energies,-351.715,-350.808,-351.693</t>
  </si>
  <si>
    <t>einit: -351.714,efin: -351.693,emax: -350.810,efinmininit: 0.021,maxminmin: 0.904,barrfrominit: 0.904,barrfromfin: 0.883,pattern: x-/-x-\-x,energies,-351.714,-350.810,-351.693</t>
  </si>
  <si>
    <t>einit: -351.715,efin: -351.708,emax: -350.758,efinmininit: 0.007,maxminmin: 0.957,barrfrominit: 0.957,barrfromfin: 0.950,pattern: x-/-x-\-x,energies,-351.715,-350.758,-351.708</t>
  </si>
  <si>
    <t>einit: -351.715,efin: -351.691,emax: -350.624,efinmininit: 0.023,maxminmin: 1.091,barrfrominit: 1.091,barrfromfin: 1.068,pattern: x-/-x-\-x,energies,-351.715,-350.624,-351.691</t>
  </si>
  <si>
    <t>einit: -351.715,efin: -351.708,emax: -350.760,efinmininit: 0.006,maxminmin: 0.954,barrfrominit: 0.954,barrfromfin: 0.948,pattern: x-/-x-\-x,energies,-351.715,-350.760,-351.708</t>
  </si>
  <si>
    <t>einit: -351.715,efin: -351.708,emax: -350.763,efinmininit: 0.006,maxminmin: 0.952,barrfrominit: 0.952,barrfromfin: 0.945,pattern: x-/-x-\-x,energies,-351.715,-350.763,-351.708</t>
  </si>
  <si>
    <t>einit: -351.693,efin: -351.708,emax: -350.692,efinmininit: -0.015,maxminmin: 1.016,barrfrominit: 1.001,barrfromfin: 1.016,pattern: x-/-x-\-x,energies,-351.693,-350.692,-351.708</t>
  </si>
  <si>
    <t>einit: -351.693,efin: -351.708,emax: -350.625,efinmininit: -0.015,maxminmin: 1.082,barrfrominit: 1.067,barrfromfin: 1.082,pattern: x-/-x-\-x,energies,-351.693,-350.625,-351.708</t>
  </si>
  <si>
    <t>einit: -351.716,efin: -351.693,emax: -350.813,efinmininit: 0.022,maxminmin: 0.903,barrfrominit: 0.903,barrfromfin: 0.880,pattern: x-/-x-\-x,energies,-351.716,-350.813,-351.693</t>
  </si>
  <si>
    <t>einit: -351.693,efin: -351.708,emax: -350.625,efinmininit: -0.016,maxminmin: 1.083,barrfrominit: 1.068,barrfromfin: 1.083,pattern: x-/-x-\-x,energies,-351.693,-350.625,-351.708</t>
  </si>
  <si>
    <t>einit: -351.714,efin: -351.693,emax: -350.667,efinmininit: 0.021,maxminmin: 1.047,barrfrominit: 1.047,barrfromfin: 1.026,pattern: x-/-x-\-x,energies,-351.714,-350.667,-351.693</t>
  </si>
  <si>
    <t>einit: -351.716,efin: -351.693,emax: -350.666,efinmininit: 0.023,maxminmin: 1.049,barrfrominit: 1.049,barrfromfin: 1.026,pattern: x-/-x-\-x,energies,-351.716,-350.666,-351.693</t>
  </si>
  <si>
    <t>einit: -351.693,efin: -351.708,emax: -350.625,efinmininit: -0.015,maxminmin: 1.083,barrfrominit: 1.068,barrfromfin: 1.083,pattern: x-/-x-\-x,energies,-351.693,-350.625,-351.708</t>
  </si>
  <si>
    <t>einit: -351.715,efin: -351.691,emax: -350.695,efinmininit: 0.024,maxminmin: 1.020,barrfrominit: 1.020,barrfromfin: 0.996,pattern: x-/-x-\-x,energies,-351.715,-350.695,-351.691</t>
  </si>
  <si>
    <t>einit: -351.715,efin: -351.708,emax: -350.762,efinmininit: 0.007,maxminmin: 0.953,barrfrominit: 0.953,barrfromfin: 0.946,pattern: x-/-x-\-x,energies,-351.715,-350.762,-351.708</t>
  </si>
  <si>
    <t>einit: -351.692,efin: -351.708,emax: -350.692,efinmininit: -0.016,maxminmin: 1.016,barrfrominit: 1.001,barrfromfin: 1.016,pattern: x-/-x-\-x,energies,-351.692,-350.692,-351.708</t>
  </si>
  <si>
    <t>einit: -351.714,efin: -351.691,emax: -350.624,efinmininit: 0.023,maxminmin: 1.090,barrfrominit: 1.090,barrfromfin: 1.067,pattern: x-/-x-\-x,energies,-351.714,-350.624,-351.691</t>
  </si>
  <si>
    <t>einit: -351.716,efin: -351.708,emax: -350.758,efinmininit: 0.007,maxminmin: 0.957,barrfrominit: 0.957,barrfromfin: 0.950,pattern: x-/-x-\-x,energies,-351.716,-350.758,-351.708</t>
  </si>
  <si>
    <t>einit: -351.715,efin: -351.693,emax: -350.812,efinmininit: 0.022,maxminmin: 0.903,barrfrominit: 0.903,barrfromfin: 0.882,pattern: x-/-x-\-x,energies,-351.715,-350.812,-351.693</t>
  </si>
  <si>
    <t>einit: -351.693,efin: -351.708,emax: -350.692,efinmininit: -0.016,maxminmin: 1.017,barrfrominit: 1.001,barrfromfin: 1.017,pattern: x-/-x-\-x,energies,-351.693,-350.692,-351.708</t>
  </si>
  <si>
    <t>einit: -351.715,efin: -351.708,emax: -350.757,efinmininit: 0.007,maxminmin: 0.958,barrfrominit: 0.958,barrfromfin: 0.951,pattern: x-/-x-\-x,energies,-351.715,-350.757,-351.708</t>
  </si>
  <si>
    <t>einit: -351.715,efin: -351.707,emax: -350.760,efinmininit: 0.008,maxminmin: 0.955,barrfrominit: 0.955,barrfromfin: 0.947,pattern: x-/-x-\-x,energies,-351.715,-350.760,-351.707</t>
  </si>
  <si>
    <t>einit: -351.715,efin: -351.693,emax: -350.666,efinmininit: 0.022,maxminmin: 1.049,barrfrominit: 1.049,barrfromfin: 1.027,pattern: x-/-x-\-x,energies,-351.715,-350.666,-351.693</t>
  </si>
  <si>
    <t>einit: -351.691,efin: -351.708,emax: -350.808,efinmininit: -0.017,maxminmin: 0.900,barrfrominit: 0.883,barrfromfin: 0.900,pattern: x-/-x-\-x,energies,-351.691,-350.808,-351.708</t>
  </si>
  <si>
    <t>einit: -351.715,efin: -351.693,emax: -350.810,efinmininit: 0.022,maxminmin: 0.904,barrfrominit: 0.904,barrfromfin: 0.882,pattern: x-/-x-\-x,energies,-351.715,-350.810,-351.693</t>
  </si>
  <si>
    <t>einit: -351.715,efin: -351.692,emax: -350.667,efinmininit: 0.023,maxminmin: 1.048,barrfrominit: 1.048,barrfromfin: 1.026,pattern: x-/-x-\-x,energies,-351.715,-350.667,-351.692</t>
  </si>
  <si>
    <t>einit: -351.693,efin: -351.708,emax: -350.691,efinmininit: -0.015,maxminmin: 1.017,barrfrominit: 1.002,barrfromfin: 1.017,pattern: x-/-x-\-x,energies,-351.693,-350.691,-351.708</t>
  </si>
  <si>
    <t>einit: -351.691,efin: -351.708,emax: -350.807,efinmininit: -0.017,maxminmin: 0.901,barrfrominit: 0.884,barrfromfin: 0.901,pattern: x-/-x-\-x,energies,-351.691,-350.807,-351.708</t>
  </si>
  <si>
    <t>einit: -351.691,efin: -351.708,emax: -350.661,efinmininit: -0.017,maxminmin: 1.047,barrfrominit: 1.030,barrfromfin: 1.047,pattern: x-/-x-\-x,energies,-351.691,-350.661,-351.708</t>
  </si>
  <si>
    <t>einit: -351.693,efin: -351.707,emax: -350.691,efinmininit: -0.014,maxminmin: 1.016,barrfrominit: 1.002,barrfromfin: 1.016,pattern: x-/-x-\-x,energies,-351.693,-350.691,-351.707</t>
  </si>
  <si>
    <t>einit: -351.715,efin: -351.691,emax: -350.694,efinmininit: 0.023,maxminmin: 1.020,barrfrominit: 1.020,barrfromfin: 0.997,pattern: x-/-x-\-x,energies,-351.715,-350.694,-351.691</t>
  </si>
  <si>
    <t>einit: -351.691,efin: -351.709,emax: -350.804,efinmininit: -0.018,maxminmin: 0.905,barrfrominit: 0.887,barrfromfin: 0.905,pattern: x-/-x-\-x,energies,-351.691,-350.804,-351.709</t>
  </si>
  <si>
    <t>einit: -351.715,efin: -351.691,emax: -350.624,efinmininit: 0.024,maxminmin: 1.091,barrfrominit: 1.091,barrfromfin: 1.067,pattern: x-/-x-\-x,energies,-351.715,-350.624,-351.691</t>
  </si>
  <si>
    <t>einit: -351.691,efin: -351.707,emax: -350.808,efinmininit: -0.016,maxminmin: 0.900,barrfrominit: 0.884,barrfromfin: 0.900,pattern: x-/-x-\-x,energies,-351.691,-350.808,-351.707</t>
  </si>
  <si>
    <t>einit: -351.714,efin: -351.693,emax: -350.812,efinmininit: 0.021,maxminmin: 0.902,barrfrominit: 0.902,barrfromfin: 0.881,pattern: x-/-x-\-x,energies,-351.714,-350.812,-351.693</t>
  </si>
  <si>
    <t>einit: -351.691,efin: -351.708,emax: -350.812,efinmininit: -0.017,maxminmin: 0.896,barrfrominit: 0.879,barrfromfin: 0.896,pattern: x-/-x-\-x,energies,-351.691,-350.812,-351.708</t>
  </si>
  <si>
    <t>einit: -351.714,efin: -351.691,emax: -350.696,efinmininit: 0.023,maxminmin: 1.018,barrfrominit: 1.018,barrfromfin: 0.995,pattern: x-/-x-\-x,energies,-351.714,-350.696,-351.691</t>
  </si>
  <si>
    <t>einit: -351.715,efin: -351.693,emax: -350.666,efinmininit: 0.022,maxminmin: 1.048,barrfrominit: 1.048,barrfromfin: 1.026,pattern: x-/-x-\-x,energies,-351.715,-350.666,-351.693</t>
  </si>
  <si>
    <t>einit: -351.716,efin: -351.709,emax: -350.760,efinmininit: 0.007,maxminmin: 0.955,barrfrominit: 0.955,barrfromfin: 0.948,pattern: x-/-x-\-x,energies,-351.716,-350.760,-351.709</t>
  </si>
  <si>
    <t>einit: -351.716,efin: -351.691,emax: -350.624,efinmininit: 0.025,maxminmin: 1.091,barrfrominit: 1.091,barrfromfin: 1.067,pattern: x-/-x-\-x,energies,-351.716,-350.624,-351.691</t>
  </si>
  <si>
    <t>einit: -351.715,efin: -351.693,emax: -350.667,efinmininit: 0.022,maxminmin: 1.048,barrfrominit: 1.048,barrfromfin: 1.026,pattern: x-/-x-\-x,energies,-351.715,-350.667,-351.693</t>
  </si>
  <si>
    <t>einit: -351.715,efin: -351.707,emax: -350.765,efinmininit: 0.008,maxminmin: 0.950,barrfrominit: 0.950,barrfromfin: 0.942,pattern: x-/-x-\-x,energies,-351.715,-350.765,-351.707</t>
  </si>
  <si>
    <t>einit: -351.716,efin: -351.708,emax: -350.765,efinmininit: 0.007,maxminmin: 0.951,barrfrominit: 0.951,barrfromfin: 0.943,pattern: x-/-x-\-x,energies,-351.716,-350.765,-351.708</t>
  </si>
  <si>
    <t>einit: -351.715,efin: -351.692,emax: -350.666,efinmininit: 0.022,maxminmin: 1.048,barrfrominit: 1.048,barrfromfin: 1.026,pattern: x-/-x-\-x,energies,-351.715,-350.666,-351.692</t>
  </si>
  <si>
    <t>einit: -351.715,efin: -351.708,emax: -350.763,efinmininit: 0.007,maxminmin: 0.952,barrfrominit: 0.952,barrfromfin: 0.946,pattern: x-/-x-\-x,energies,-351.715,-350.763,-351.708</t>
  </si>
  <si>
    <t>einit: -343.226,efin: -343.123,emax: -342.382,efinmininit: 0.103,maxminmin: 0.844,barrfrominit: 0.844,barrfromfin: 0.741,pattern: x-/-x-\-x,energies,-343.226,-342.382,-343.123</t>
  </si>
  <si>
    <t>einit: -343.225,efin: -343.202,emax: -342.317,efinmininit: 0.023,maxminmin: 0.908,barrfrominit: 0.908,barrfromfin: 0.885,pattern: x-/-x-\-x,energies,-343.225,-342.317,-343.202</t>
  </si>
  <si>
    <t>einit: -343.225,efin: -343.124,emax: -342.372,efinmininit: 0.102,maxminmin: 0.854,barrfrominit: 0.854,barrfromfin: 0.752,pattern: x-/-x-\-x,energies,-343.225,-342.372,-343.124</t>
  </si>
  <si>
    <t>einit: -343.225,efin: -343.124,emax: -342.421,efinmininit: 0.102,maxminmin: 0.804,barrfrominit: 0.804,barrfromfin: 0.702,pattern: x-/-x-\-x,energies,-343.225,-342.421,-343.124</t>
  </si>
  <si>
    <t>einit: -343.232,efin: -343.124,emax: -342.288,efinmininit: 0.109,maxminmin: 0.944,barrfrominit: 0.944,barrfromfin: 0.836,pattern: x-/-x-\-x,energies,-343.232,-342.288,-343.124</t>
  </si>
  <si>
    <t>einit: -343.233,efin: -343.121,emax: -342.288,efinmininit: 0.111,maxminmin: 0.945,barrfrominit: 0.945,barrfromfin: 0.834,pattern: x-/-x-\-x,energies,-343.233,-342.288,-343.121</t>
  </si>
  <si>
    <t>einit: -343.203,efin: -343.121,emax: -342.440,efinmininit: 0.082,maxminmin: 0.763,barrfrominit: 0.763,barrfromfin: 0.681,pattern: x-/-x-\-x,energies,-343.203,-342.440,-343.121</t>
  </si>
  <si>
    <t>einit: -343.225,efin: -343.124,emax: -342.383,efinmininit: 0.101,maxminmin: 0.843,barrfrominit: 0.843,barrfromfin: 0.741,pattern: x-/-x-\-x,energies,-343.225,-342.383,-343.124</t>
  </si>
  <si>
    <t>einit: -343.202,efin: -343.124,emax: -342.249,efinmininit: 0.079,maxminmin: 0.953,barrfrominit: 0.953,barrfromfin: 0.875,pattern: x-/-x-\-x,energies,-343.202,-342.249,-343.124</t>
  </si>
  <si>
    <t>einit: -343.233,efin: -343.124,emax: -342.313,efinmininit: 0.108,maxminmin: 0.919,barrfrominit: 0.919,barrfromfin: 0.811,pattern: x-/-x-\-x,energies,-343.233,-342.313,-343.124</t>
  </si>
  <si>
    <t>einit: -343.232,efin: -343.124,emax: -342.288,efinmininit: 0.109,maxminmin: 0.944,barrfrominit: 0.944,barrfromfin: 0.835,pattern: x-/-x-\-x,energies,-343.232,-342.288,-343.124</t>
  </si>
  <si>
    <t>einit: -343.225,efin: -343.122,emax: -342.422,efinmininit: 0.104,maxminmin: 0.803,barrfrominit: 0.803,barrfromfin: 0.700,pattern: x-/-x-\-x,energies,-343.225,-342.422,-343.122</t>
  </si>
  <si>
    <t>einit: -343.225,efin: -343.123,emax: -342.423,efinmininit: 0.102,maxminmin: 0.803,barrfrominit: 0.803,barrfromfin: 0.700,pattern: x-/-x-\-x,energies,-343.225,-342.423,-343.123</t>
  </si>
  <si>
    <t>einit: -343.225,efin: -343.203,emax: -342.310,efinmininit: 0.022,maxminmin: 0.916,barrfrominit: 0.916,barrfromfin: 0.894,pattern: x-/-x-\-x,energies,-343.225,-342.310,-343.203</t>
  </si>
  <si>
    <t>einit: -343.225,efin: -343.233,emax: -342.427,efinmininit: -0.007,maxminmin: 0.806,barrfrominit: 0.798,barrfromfin: 0.806,pattern: x-/-x-\-x,energies,-343.225,-342.427,-343.233</t>
  </si>
  <si>
    <t>einit: -343.225,efin: -343.203,emax: -342.316,efinmininit: 0.022,maxminmin: 0.909,barrfrominit: 0.909,barrfromfin: 0.887,pattern: x-/-x-\-x,energies,-343.225,-342.316,-343.203</t>
  </si>
  <si>
    <t>einit: -343.203,efin: -343.124,emax: -342.250,efinmininit: 0.080,maxminmin: 0.954,barrfrominit: 0.954,barrfromfin: 0.874,pattern: x-/-x-\-x,energies,-343.203,-342.250,-343.124</t>
  </si>
  <si>
    <t>einit: -343.202,efin: -343.123,emax: -342.249,efinmininit: 0.079,maxminmin: 0.953,barrfrominit: 0.953,barrfromfin: 0.874,pattern: x-/-x-\-x,energies,-343.202,-342.249,-343.123</t>
  </si>
  <si>
    <t>einit: -343.225,efin: -343.124,emax: -342.372,efinmininit: 0.102,maxminmin: 0.853,barrfrominit: 0.853,barrfromfin: 0.751,pattern: x-/-x-\-x,energies,-343.225,-342.372,-343.124</t>
  </si>
  <si>
    <t>einit: -343.226,efin: -343.202,emax: -342.316,efinmininit: 0.023,maxminmin: 0.909,barrfrominit: 0.909,barrfromfin: 0.886,pattern: x-/-x-\-x,energies,-343.226,-342.316,-343.202</t>
  </si>
  <si>
    <t>einit: -343.225,efin: -343.233,emax: -342.429,efinmininit: -0.007,maxminmin: 0.804,barrfrominit: 0.797,barrfromfin: 0.804,pattern: x-/-x-\-x,energies,-343.225,-342.429,-343.233</t>
  </si>
  <si>
    <t>einit: -343.225,efin: -343.124,emax: -342.382,efinmininit: 0.102,maxminmin: 0.843,barrfrominit: 0.843,barrfromfin: 0.742,pattern: x-/-x-\-x,energies,-343.225,-342.382,-343.124</t>
  </si>
  <si>
    <t>einit: -343.202,efin: -343.122,emax: -342.250,efinmininit: 0.081,maxminmin: 0.953,barrfrominit: 0.953,barrfromfin: 0.872,pattern: x-/-x-\-x,energies,-343.202,-342.250,-343.122</t>
  </si>
  <si>
    <t>einit: -343.226,efin: -343.124,emax: -342.421,efinmininit: 0.102,maxminmin: 0.805,barrfrominit: 0.805,barrfromfin: 0.703,pattern: x-/-x-\-x,energies,-343.226,-342.421,-343.124</t>
  </si>
  <si>
    <t>einit: -343.226,efin: -343.124,emax: -342.351,efinmininit: 0.102,maxminmin: 0.874,barrfrominit: 0.874,barrfromfin: 0.772,pattern: x-/-x-\-x,energies,-343.226,-342.351,-343.124</t>
  </si>
  <si>
    <t>einit: -343.225,efin: -343.121,emax: -342.351,efinmininit: 0.104,maxminmin: 0.875,barrfrominit: 0.875,barrfromfin: 0.771,pattern: x-/-x-\-x,energies,-343.225,-342.351,-343.121</t>
  </si>
  <si>
    <t>einit: -343.226,efin: -343.202,emax: -342.181,efinmininit: 0.023,maxminmin: 1.045,barrfrominit: 1.045,barrfromfin: 1.022,pattern: x-/-x-\-x,energies,-343.226,-342.181,-343.202</t>
  </si>
  <si>
    <t>einit: -343.226,efin: -343.124,emax: -342.352,efinmininit: 0.102,maxminmin: 0.874,barrfrominit: 0.874,barrfromfin: 0.772,pattern: x-/-x-\-x,energies,-343.226,-342.352,-343.124</t>
  </si>
  <si>
    <t>einit: -343.225,efin: -343.202,emax: -342.316,efinmininit: 0.023,maxminmin: 0.910,barrfrominit: 0.910,barrfromfin: 0.887,pattern: x-/-x-\-x,energies,-343.225,-342.316,-343.202</t>
  </si>
  <si>
    <t>einit: -343.225,efin: -343.122,emax: -342.384,efinmininit: 0.104,maxminmin: 0.841,barrfrominit: 0.841,barrfromfin: 0.738,pattern: x-/-x-\-x,energies,-343.225,-342.384,-343.122</t>
  </si>
  <si>
    <t>einit: -343.226,efin: -343.120,emax: -342.372,efinmininit: 0.106,maxminmin: 0.854,barrfrominit: 0.854,barrfromfin: 0.747,pattern: x-/-x-\-x,energies,-343.226,-342.372,-343.120</t>
  </si>
  <si>
    <t>einit: -343.232,efin: -343.124,emax: -342.312,efinmininit: 0.108,maxminmin: 0.920,barrfrominit: 0.920,barrfromfin: 0.812,pattern: x-/-x-\-x,energies,-343.232,-342.312,-343.124</t>
  </si>
  <si>
    <t>einit: -343.225,efin: -343.124,emax: -342.383,efinmininit: 0.102,maxminmin: 0.842,barrfrominit: 0.842,barrfromfin: 0.741,pattern: x-/-x-\-x,energies,-343.225,-342.383,-343.124</t>
  </si>
  <si>
    <t>einit: -343.202,efin: -343.124,emax: -342.441,efinmininit: 0.078,maxminmin: 0.761,barrfrominit: 0.761,barrfromfin: 0.683,pattern: x-/-x-\-x,energies,-343.202,-342.441,-343.124</t>
  </si>
  <si>
    <t>einit: -343.203,efin: -343.120,emax: -342.249,efinmininit: 0.084,maxminmin: 0.954,barrfrominit: 0.954,barrfromfin: 0.871,pattern: x-/-x-\-x,energies,-343.203,-342.249,-343.120</t>
  </si>
  <si>
    <t>einit: -343.233,efin: -343.124,emax: -342.288,efinmininit: 0.109,maxminmin: 0.945,barrfrominit: 0.945,barrfromfin: 0.836,pattern: x-/-x-\-x,energies,-343.233,-342.288,-343.124</t>
  </si>
  <si>
    <t>einit: -343.225,efin: -343.120,emax: -342.351,efinmininit: 0.106,maxminmin: 0.874,barrfrominit: 0.874,barrfromfin: 0.769,pattern: x-/-x-\-x,energies,-343.225,-342.351,-343.120</t>
  </si>
  <si>
    <t>einit: -343.202,efin: -343.121,emax: -342.249,efinmininit: 0.081,maxminmin: 0.953,barrfrominit: 0.953,barrfromfin: 0.872,pattern: x-/-x-\-x,energies,-343.202,-342.249,-343.121</t>
  </si>
  <si>
    <t>einit: -343.225,efin: -343.121,emax: -342.424,efinmininit: 0.104,maxminmin: 0.802,barrfrominit: 0.802,barrfromfin: 0.698,pattern: x-/-x-\-x,energies,-343.225,-342.424,-343.121</t>
  </si>
  <si>
    <t>einit: -343.225,efin: -343.124,emax: -342.372,efinmininit: 0.101,maxminmin: 0.854,barrfrominit: 0.854,barrfromfin: 0.752,pattern: x-/-x-\-x,energies,-343.225,-342.372,-343.124</t>
  </si>
  <si>
    <t>einit: -343.226,efin: -343.233,emax: -342.250,efinmininit: -0.007,maxminmin: 0.982,barrfrominit: 0.975,barrfromfin: 0.982,pattern: x-/-x-\-x,energies,-343.226,-342.250,-343.233</t>
  </si>
  <si>
    <t>einit: -343.225,efin: -343.124,emax: -342.351,efinmininit: 0.102,maxminmin: 0.874,barrfrominit: 0.874,barrfromfin: 0.773,pattern: x-/-x-\-x,energies,-343.225,-342.351,-343.124</t>
  </si>
  <si>
    <t>einit: -343.202,efin: -343.120,emax: -342.440,efinmininit: 0.083,maxminmin: 0.763,barrfrominit: 0.763,barrfromfin: 0.680,pattern: x-/-x-\-x,energies,-343.202,-342.440,-343.120</t>
  </si>
  <si>
    <t>einit: -343.225,efin: -343.124,emax: -342.351,efinmininit: 0.102,maxminmin: 0.874,barrfrominit: 0.874,barrfromfin: 0.772,pattern: x-/-x-\-x,energies,-343.225,-342.351,-343.124</t>
  </si>
  <si>
    <t>einit: -343.225,efin: -343.232,emax: -342.427,efinmininit: -0.007,maxminmin: 0.805,barrfrominit: 0.798,barrfromfin: 0.805,pattern: x-/-x-\-x,energies,-343.225,-342.427,-343.232</t>
  </si>
  <si>
    <t>einit: -343.226,efin: -343.232,emax: -342.428,efinmininit: -0.006,maxminmin: 0.804,barrfrominit: 0.797,barrfromfin: 0.804,pattern: x-/-x-\-x,energies,-343.226,-342.428,-343.232</t>
  </si>
  <si>
    <t>einit: -343.225,efin: -343.202,emax: -342.190,efinmininit: 0.023,maxminmin: 1.035,barrfrominit: 1.035,barrfromfin: 1.012,pattern: x-/-x-\-x,energies,-343.225,-342.190,-343.202</t>
  </si>
  <si>
    <t>einit: -343.225,efin: -343.120,emax: -342.422,efinmininit: 0.106,maxminmin: 0.803,barrfrominit: 0.803,barrfromfin: 0.697,pattern: x-/-x-\-x,energies,-343.225,-342.422,-343.120</t>
  </si>
  <si>
    <t>einit: -343.225,efin: -343.123,emax: -342.351,efinmininit: 0.102,maxminmin: 0.875,barrfrominit: 0.875,barrfromfin: 0.772,pattern: x-/-x-\-x,energies,-343.225,-342.351,-343.123</t>
  </si>
  <si>
    <t>einit: -343.232,efin: -343.123,emax: -342.313,efinmininit: 0.109,maxminmin: 0.920,barrfrominit: 0.920,barrfromfin: 0.810,pattern: x-/-x-\-x,energies,-343.232,-342.313,-343.123</t>
  </si>
  <si>
    <t>einit: -343.232,efin: -343.124,emax: -342.288,efinmininit: 0.108,maxminmin: 0.944,barrfrominit: 0.944,barrfromfin: 0.836,pattern: x-/-x-\-x,energies,-343.232,-342.288,-343.124</t>
  </si>
  <si>
    <t>einit: -343.226,efin: -343.233,emax: -342.429,efinmininit: -0.007,maxminmin: 0.804,barrfrominit: 0.797,barrfromfin: 0.804,pattern: x-/-x-\-x,energies,-343.226,-342.429,-343.233</t>
  </si>
  <si>
    <t>einit: -343.232,efin: -343.120,emax: -342.288,efinmininit: 0.113,maxminmin: 0.944,barrfrominit: 0.944,barrfromfin: 0.832,pattern: x-/-x-\-x,energies,-343.232,-342.288,-343.120</t>
  </si>
  <si>
    <t>einit: -343.225,efin: -343.233,emax: -342.252,efinmininit: -0.007,maxminmin: 0.981,barrfrominit: 0.973,barrfromfin: 0.981,pattern: x-/-x-\-x,energies,-343.225,-342.252,-343.233</t>
  </si>
  <si>
    <t>einit: -343.226,efin: -343.232,emax: -342.251,efinmininit: -0.006,maxminmin: 0.981,barrfrominit: 0.975,barrfromfin: 0.981,pattern: x-/-x-\-x,energies,-343.226,-342.251,-343.232</t>
  </si>
  <si>
    <t>einit: -343.225,efin: -343.121,emax: -342.372,efinmininit: 0.104,maxminmin: 0.854,barrfrominit: 0.854,barrfromfin: 0.750,pattern: x-/-x-\-x,energies,-343.225,-342.372,-343.121</t>
  </si>
  <si>
    <t>einit: -343.233,efin: -343.122,emax: -342.287,efinmininit: 0.111,maxminmin: 0.945,barrfrominit: 0.945,barrfromfin: 0.834,pattern: x-/-x-\-x,energies,-343.233,-342.287,-343.122</t>
  </si>
  <si>
    <t>einit: -343.225,efin: -343.203,emax: -342.315,efinmininit: 0.022,maxminmin: 0.911,barrfrominit: 0.911,barrfromfin: 0.889,pattern: x-/-x-\-x,energies,-343.225,-342.315,-343.203</t>
  </si>
  <si>
    <t>einit: -343.225,efin: -343.122,emax: -342.352,efinmininit: 0.104,maxminmin: 0.874,barrfrominit: 0.874,barrfromfin: 0.770,pattern: x-/-x-\-x,energies,-343.225,-342.352,-343.122</t>
  </si>
  <si>
    <t>einit: -343.233,efin: -343.124,emax: -342.314,efinmininit: 0.109,maxminmin: 0.918,barrfrominit: 0.918,barrfromfin: 0.810,pattern: x-/-x-\-x,energies,-343.233,-342.314,-343.124</t>
  </si>
  <si>
    <t>einit: -343.225,efin: -343.202,emax: -342.186,efinmininit: 0.023,maxminmin: 1.039,barrfrominit: 1.039,barrfromfin: 1.016,pattern: x-/-x-\-x,energies,-343.225,-342.186,-343.202</t>
  </si>
  <si>
    <t>einit: -343.226,efin: -343.123,emax: -342.372,efinmininit: 0.103,maxminmin: 0.854,barrfrominit: 0.854,barrfromfin: 0.751,pattern: x-/-x-\-x,energies,-343.226,-342.372,-343.123</t>
  </si>
  <si>
    <t>einit: -343.225,efin: -343.233,emax: -342.427,efinmininit: -0.007,maxminmin: 0.805,barrfrominit: 0.798,barrfromfin: 0.805,pattern: x-/-x-\-x,energies,-343.225,-342.427,-343.233</t>
  </si>
  <si>
    <t>einit: -343.232,efin: -343.121,emax: -342.314,efinmininit: 0.111,maxminmin: 0.918,barrfrominit: 0.918,barrfromfin: 0.807,pattern: x-/-x-\-x,energies,-343.232,-342.314,-343.121</t>
  </si>
  <si>
    <t>einit: -343.225,efin: -343.122,emax: -342.372,efinmininit: 0.104,maxminmin: 0.854,barrfrominit: 0.854,barrfromfin: 0.750,pattern: x-/-x-\-x,energies,-343.225,-342.372,-343.122</t>
  </si>
  <si>
    <t>einit: -343.225,efin: -343.124,emax: -342.422,efinmininit: 0.102,maxminmin: 0.804,barrfrominit: 0.804,barrfromfin: 0.702,pattern: x-/-x-\-x,energies,-343.225,-342.422,-343.124</t>
  </si>
  <si>
    <t>einit: -343.225,efin: -343.232,emax: -342.249,efinmininit: -0.007,maxminmin: 0.983,barrfrominit: 0.976,barrfromfin: 0.983,pattern: x-/-x-\-x,energies,-343.225,-342.249,-343.232</t>
  </si>
  <si>
    <t>einit: -343.203,efin: -343.122,emax: -342.438,efinmininit: 0.082,maxminmin: 0.765,barrfrominit: 0.765,barrfromfin: 0.684,pattern: x-/-x-\-x,energies,-343.203,-342.438,-343.122</t>
  </si>
  <si>
    <t>einit: -343.225,efin: -343.232,emax: -342.429,efinmininit: -0.007,maxminmin: 0.804,barrfrominit: 0.797,barrfromfin: 0.804,pattern: x-/-x-\-x,energies,-343.225,-342.429,-343.232</t>
  </si>
  <si>
    <t>einit: -343.225,efin: -343.233,emax: -342.252,efinmininit: -0.007,maxminmin: 0.981,barrfrominit: 0.974,barrfromfin: 0.981,pattern: x-/-x-\-x,energies,-343.225,-342.252,-343.233</t>
  </si>
  <si>
    <t>einit: -343.233,efin: -343.120,emax: -342.313,efinmininit: 0.113,maxminmin: 0.920,barrfrominit: 0.920,barrfromfin: 0.807,pattern: x-/-x-\-x,energies,-343.233,-342.313,-343.120</t>
  </si>
  <si>
    <t>einit: -343.203,efin: -343.123,emax: -342.439,efinmininit: 0.080,maxminmin: 0.764,barrfrominit: 0.764,barrfromfin: 0.684,pattern: x-/-x-\-x,energies,-343.203,-342.439,-343.123</t>
  </si>
  <si>
    <t>einit: -343.203,efin: -343.124,emax: -342.249,efinmininit: 0.079,maxminmin: 0.954,barrfrominit: 0.954,barrfromfin: 0.875,pattern: x-/-x-\-x,energies,-343.203,-342.249,-343.124</t>
  </si>
  <si>
    <t>einit: -343.203,efin: -343.124,emax: -342.249,efinmininit: 0.080,maxminmin: 0.954,barrfrominit: 0.954,barrfromfin: 0.874,pattern: x-/-x-\-x,energies,-343.203,-342.249,-343.124</t>
  </si>
  <si>
    <t>einit: -343.233,efin: -343.124,emax: -342.314,efinmininit: 0.109,maxminmin: 0.919,barrfrominit: 0.919,barrfromfin: 0.810,pattern: x-/-x-\-x,energies,-343.233,-342.314,-343.124</t>
  </si>
  <si>
    <t>einit: -343.225,efin: -343.202,emax: -342.319,efinmininit: 0.023,maxminmin: 0.906,barrfrominit: 0.906,barrfromfin: 0.884,pattern: x-/-x-\-x,energies,-343.225,-342.319,-343.202</t>
  </si>
  <si>
    <t>einit: -343.203,efin: -343.124,emax: -342.441,efinmininit: 0.079,maxminmin: 0.762,barrfrominit: 0.762,barrfromfin: 0.683,pattern: x-/-x-\-x,energies,-343.203,-342.441,-343.124</t>
  </si>
  <si>
    <t>einit: -343.225,efin: -343.203,emax: -342.186,efinmininit: 0.022,maxminmin: 1.040,barrfrominit: 1.040,barrfromfin: 1.018,pattern: x-/-x-\-x,energies,-343.225,-342.186,-343.203</t>
  </si>
  <si>
    <t>einit: -343.202,efin: -343.124,emax: -342.437,efinmininit: 0.079,maxminmin: 0.765,barrfrominit: 0.765,barrfromfin: 0.686,pattern: x-/-x-\-x,energies,-343.202,-342.437,-343.124</t>
  </si>
  <si>
    <t>einit: -343.202,efin: -343.124,emax: -342.438,efinmininit: 0.079,maxminmin: 0.764,barrfrominit: 0.764,barrfromfin: 0.685,pattern: x-/-x-\-x,energies,-343.202,-342.438,-343.124</t>
  </si>
  <si>
    <t>einit: -343.225,efin: -343.203,emax: -342.188,efinmininit: 0.022,maxminmin: 1.037,barrfrominit: 1.037,barrfromfin: 1.015,pattern: x-/-x-\-x,energies,-343.225,-342.188,-343.203</t>
  </si>
  <si>
    <t>einit: -343.226,efin: -343.203,emax: -342.316,efinmininit: 0.022,maxminmin: 0.909,barrfrominit: 0.909,barrfromfin: 0.887,pattern: x-/-x-\-x,energies,-343.226,-342.316,-343.203</t>
  </si>
  <si>
    <t>einit: -343.225,efin: -343.232,emax: -342.253,efinmininit: -0.007,maxminmin: 0.980,barrfrominit: 0.973,barrfromfin: 0.980,pattern: x-/-x-\-x,energies,-343.225,-342.253,-343.232</t>
  </si>
  <si>
    <t>einit: -343.226,efin: -343.124,emax: -342.422,efinmininit: 0.102,maxminmin: 0.803,barrfrominit: 0.803,barrfromfin: 0.702,pattern: x-/-x-\-x,energies,-343.226,-342.422,-343.124</t>
  </si>
  <si>
    <t>einit: -343.226,efin: -343.203,emax: -342.179,efinmininit: 0.022,maxminmin: 1.046,barrfrominit: 1.046,barrfromfin: 1.024,pattern: x-/-x-\-x,energies,-343.226,-342.179,-343.203</t>
  </si>
  <si>
    <t>einit: -343.225,efin: -343.202,emax: -342.179,efinmininit: 0.023,maxminmin: 1.046,barrfrominit: 1.046,barrfromfin: 1.023,pattern: x-/-x-\-x,energies,-343.225,-342.179,-343.202</t>
  </si>
  <si>
    <t>einit: -343.232,efin: -343.122,emax: -342.314,efinmininit: 0.110,maxminmin: 0.918,barrfrominit: 0.918,barrfromfin: 0.808,pattern: x-/-x-\-x,energies,-343.232,-342.314,-343.122</t>
  </si>
  <si>
    <t>einit: -343.225,efin: -343.232,emax: -342.251,efinmininit: -0.007,maxminmin: 0.981,barrfrominit: 0.974,barrfromfin: 0.981,pattern: x-/-x-\-x,energies,-343.225,-342.251,-343.232</t>
  </si>
  <si>
    <t>einit: -343.233,efin: -343.123,emax: -342.288,efinmininit: 0.110,maxminmin: 0.945,barrfrominit: 0.945,barrfromfin: 0.835,pattern: x-/-x-\-x,energies,-343.233,-342.288,-343.123</t>
  </si>
  <si>
    <t>einit: -343.225,efin: -343.124,emax: -342.382,efinmininit: 0.102,maxminmin: 0.844,barrfrominit: 0.844,barrfromfin: 0.742,pattern: x-/-x-\-x,energies,-343.225,-342.382,-343.124</t>
  </si>
  <si>
    <t>einit: -343.226,efin: -343.120,emax: -342.382,efinmininit: 0.106,maxminmin: 0.844,barrfrominit: 0.844,barrfromfin: 0.738,pattern: x-/-x-\-x,energies,-343.226,-342.382,-343.120</t>
  </si>
  <si>
    <t>einit: -343.225,efin: -343.233,emax: -342.250,efinmininit: -0.007,maxminmin: 0.982,barrfrominit: 0.975,barrfromfin: 0.982,pattern: x-/-x-\-x,energies,-343.225,-342.250,-343.233</t>
  </si>
  <si>
    <t>einit: -343.225,efin: -343.121,emax: -342.381,efinmininit: 0.104,maxminmin: 0.844,barrfrominit: 0.844,barrfromfin: 0.740,pattern: x-/-x-\-x,energies,-343.225,-342.381,-343.121</t>
  </si>
  <si>
    <t>einit: -343.225,efin: -343.203,emax: -342.176,efinmininit: 0.022,maxminmin: 1.049,barrfrominit: 1.049,barrfromfin: 1.027,pattern: x-/-x-\-x,energies,-343.225,-342.176,-343.203</t>
  </si>
  <si>
    <t>einit: -342.319,efin: -342.362,emax: -341.637,efinmininit: -0.042,maxminmin: 0.725,barrfrominit: 0.683,barrfromfin: 0.725,pattern: x-/-x-\-x,energies,-342.319,-341.637,-342.362</t>
  </si>
  <si>
    <t>einit: -342.319,efin: -342.343,emax: -341.730,efinmininit: -0.025,maxminmin: 0.614,barrfrominit: 0.589,barrfromfin: 0.614,pattern: x-/-x-\-x,energies,-342.319,-341.730,-342.343</t>
  </si>
  <si>
    <t>einit: -342.320,efin: -342.361,emax: -341.781,efinmininit: -0.042,maxminmin: 0.580,barrfrominit: 0.538,barrfromfin: 0.580,pattern: x-/-x-\-x,energies,-342.320,-341.781,-342.361</t>
  </si>
  <si>
    <t>einit: -342.320,efin: -342.361,emax: -341.706,efinmininit: -0.041,maxminmin: 0.655,barrfrominit: 0.614,barrfromfin: 0.655,pattern: x-/-x-\-x,energies,-342.320,-341.706,-342.361</t>
  </si>
  <si>
    <t>einit: -342.321,efin: -342.361,emax: -341.493,efinmininit: -0.039,maxminmin: 0.867,barrfrominit: 0.828,barrfromfin: 0.867,pattern: x-/-x-\-x,energies,-342.321,-341.493,-342.361</t>
  </si>
  <si>
    <t>einit: -342.323,efin: -342.360,emax: -341.493,efinmininit: -0.037,maxminmin: 0.867,barrfrominit: 0.830,barrfromfin: 0.867,pattern: x-/-x-\-x,energies,-342.323,-341.493,-342.360</t>
  </si>
  <si>
    <t>einit: -342.344,efin: -342.360,emax: -341.733,efinmininit: -0.016,maxminmin: 0.627,barrfrominit: 0.611,barrfromfin: 0.627,pattern: x-/-x-\-x,energies,-342.344,-341.733,-342.360</t>
  </si>
  <si>
    <t>einit: -342.320,efin: -342.362,emax: -341.637,efinmininit: -0.042,maxminmin: 0.724,barrfrominit: 0.682,barrfromfin: 0.724,pattern: x-/-x-\-x,energies,-342.320,-341.637,-342.362</t>
  </si>
  <si>
    <t>einit: -342.344,efin: -342.361,emax: -341.602,efinmininit: -0.017,maxminmin: 0.759,barrfrominit: 0.742,barrfromfin: 0.759,pattern: x-/-x-\-x,energies,-342.344,-341.602,-342.361</t>
  </si>
  <si>
    <t>einit: -342.323,efin: -342.362,emax: -341.682,efinmininit: -0.039,maxminmin: 0.680,barrfrominit: 0.641,barrfromfin: 0.680,pattern: x-/-x-\-x,energies,-342.323,-341.682,-342.362</t>
  </si>
  <si>
    <t>einit: -342.321,efin: -342.361,emax: -341.493,efinmininit: -0.039,maxminmin: 0.868,barrfrominit: 0.828,barrfromfin: 0.868,pattern: x-/-x-\-x,energies,-342.321,-341.493,-342.361</t>
  </si>
  <si>
    <t>einit: -342.319,efin: -342.362,emax: -341.706,efinmininit: -0.043,maxminmin: 0.655,barrfrominit: 0.612,barrfromfin: 0.655,pattern: x-/-x-\-x,energies,-342.319,-341.706,-342.362</t>
  </si>
  <si>
    <t>einit: -342.320,efin: -342.362,emax: -341.707,efinmininit: -0.042,maxminmin: 0.655,barrfrominit: 0.613,barrfromfin: 0.655,pattern: x-/-x-\-x,energies,-342.320,-341.707,-342.362</t>
  </si>
  <si>
    <t>einit: -342.320,efin: -342.344,emax: -341.728,efinmininit: -0.024,maxminmin: 0.616,barrfrominit: 0.592,barrfromfin: 0.616,pattern: x-/-x-\-x,energies,-342.320,-341.728,-342.344</t>
  </si>
  <si>
    <t>einit: -342.319,efin: -342.323,emax: -341.780,efinmininit: -0.004,maxminmin: 0.543,barrfrominit: 0.539,barrfromfin: 0.543,pattern: x-/-x-\-x,energies,-342.319,-341.780,-342.323</t>
  </si>
  <si>
    <t>einit: -342.320,efin: -342.344,emax: -341.729,efinmininit: -0.024,maxminmin: 0.615,barrfrominit: 0.591,barrfromfin: 0.615,pattern: x-/-x-\-x,energies,-342.320,-341.729,-342.344</t>
  </si>
  <si>
    <t>einit: -342.344,efin: -342.361,emax: -341.601,efinmininit: -0.017,maxminmin: 0.760,barrfrominit: 0.743,barrfromfin: 0.760,pattern: x-/-x-\-x,energies,-342.344,-341.601,-342.361</t>
  </si>
  <si>
    <t>einit: -342.343,efin: -342.362,emax: -341.602,efinmininit: -0.018,maxminmin: 0.760,barrfrominit: 0.742,barrfromfin: 0.760,pattern: x-/-x-\-x,energies,-342.343,-341.602,-342.362</t>
  </si>
  <si>
    <t>einit: -342.320,efin: -342.361,emax: -341.779,efinmininit: -0.041,maxminmin: 0.582,barrfrominit: 0.541,barrfromfin: 0.582,pattern: x-/-x-\-x,energies,-342.320,-341.779,-342.361</t>
  </si>
  <si>
    <t>einit: -342.320,efin: -342.344,emax: -341.730,efinmininit: -0.024,maxminmin: 0.614,barrfrominit: 0.591,barrfromfin: 0.614,pattern: x-/-x-\-x,energies,-342.320,-341.730,-342.344</t>
  </si>
  <si>
    <t>einit: -342.320,efin: -342.323,emax: -341.780,efinmininit: -0.003,maxminmin: 0.543,barrfrominit: 0.539,barrfromfin: 0.543,pattern: x-/-x-\-x,energies,-342.320,-341.780,-342.323</t>
  </si>
  <si>
    <t>einit: -342.320,efin: -342.361,emax: -341.637,efinmininit: -0.041,maxminmin: 0.724,barrfrominit: 0.684,barrfromfin: 0.724,pattern: x-/-x-\-x,energies,-342.320,-341.637,-342.361</t>
  </si>
  <si>
    <t>einit: -342.343,efin: -342.362,emax: -341.602,efinmininit: -0.019,maxminmin: 0.760,barrfrominit: 0.741,barrfromfin: 0.760,pattern: x-/-x-\-x,energies,-342.343,-341.602,-342.362</t>
  </si>
  <si>
    <t>einit: -342.319,efin: -342.362,emax: -341.707,efinmininit: -0.042,maxminmin: 0.655,barrfrominit: 0.613,barrfromfin: 0.655,pattern: x-/-x-\-x,energies,-342.319,-341.707,-342.362</t>
  </si>
  <si>
    <t>einit: -342.319,efin: -342.361,emax: -341.656,efinmininit: -0.042,maxminmin: 0.705,barrfrominit: 0.663,barrfromfin: 0.705,pattern: x-/-x-\-x,energies,-342.319,-341.656,-342.361</t>
  </si>
  <si>
    <t>einit: -342.320,efin: -342.360,emax: -341.655,efinmininit: -0.041,maxminmin: 0.705,barrfrominit: 0.664,barrfromfin: 0.705,pattern: x-/-x-\-x,energies,-342.320,-341.655,-342.360</t>
  </si>
  <si>
    <t>einit: -342.319,efin: -342.344,emax: -341.615,efinmininit: -0.025,maxminmin: 0.730,barrfrominit: 0.705,barrfromfin: 0.730,pattern: x-/-x-\-x,energies,-342.319,-341.615,-342.344</t>
  </si>
  <si>
    <t>einit: -342.320,efin: -342.362,emax: -341.657,efinmininit: -0.041,maxminmin: 0.705,barrfrominit: 0.663,barrfromfin: 0.705,pattern: x-/-x-\-x,energies,-342.320,-341.657,-342.362</t>
  </si>
  <si>
    <t>einit: -342.321,efin: -342.344,emax: -341.730,efinmininit: -0.023,maxminmin: 0.614,barrfrominit: 0.590,barrfromfin: 0.614,pattern: x-/-x-\-x,energies,-342.321,-341.730,-342.344</t>
  </si>
  <si>
    <t>einit: -342.320,efin: -342.362,emax: -341.637,efinmininit: -0.042,maxminmin: 0.725,barrfrominit: 0.683,barrfromfin: 0.725,pattern: x-/-x-\-x,energies,-342.320,-341.637,-342.362</t>
  </si>
  <si>
    <t>einit: -342.319,efin: -342.361,emax: -341.779,efinmininit: -0.041,maxminmin: 0.582,barrfrominit: 0.541,barrfromfin: 0.582,pattern: x-/-x-\-x,energies,-342.319,-341.779,-342.361</t>
  </si>
  <si>
    <t>einit: -342.321,efin: -342.361,emax: -341.679,efinmininit: -0.040,maxminmin: 0.682,barrfrominit: 0.643,barrfromfin: 0.682,pattern: x-/-x-\-x,energies,-342.321,-341.679,-342.361</t>
  </si>
  <si>
    <t>einit: -342.319,efin: -342.361,emax: -341.636,efinmininit: -0.042,maxminmin: 0.725,barrfrominit: 0.683,barrfromfin: 0.725,pattern: x-/-x-\-x,energies,-342.319,-341.636,-342.361</t>
  </si>
  <si>
    <t>einit: -342.344,efin: -342.362,emax: -341.734,efinmininit: -0.017,maxminmin: 0.628,barrfrominit: 0.610,barrfromfin: 0.628,pattern: x-/-x-\-x,energies,-342.344,-341.734,-342.362</t>
  </si>
  <si>
    <t>einit: -342.323,efin: -342.361,emax: -341.492,efinmininit: -0.038,maxminmin: 0.869,barrfrominit: 0.831,barrfromfin: 0.869,pattern: x-/-x-\-x,energies,-342.323,-341.492,-342.361</t>
  </si>
  <si>
    <t>einit: -342.320,efin: -342.361,emax: -341.656,efinmininit: -0.041,maxminmin: 0.705,barrfrominit: 0.663,barrfromfin: 0.705,pattern: x-/-x-\-x,energies,-342.320,-341.656,-342.361</t>
  </si>
  <si>
    <t>einit: -342.344,efin: -342.360,emax: -341.601,efinmininit: -0.016,maxminmin: 0.759,barrfrominit: 0.743,barrfromfin: 0.759,pattern: x-/-x-\-x,energies,-342.344,-341.601,-342.360</t>
  </si>
  <si>
    <t>einit: -342.321,efin: -342.360,emax: -341.706,efinmininit: -0.040,maxminmin: 0.654,barrfrominit: 0.614,barrfromfin: 0.654,pattern: x-/-x-\-x,energies,-342.321,-341.706,-342.360</t>
  </si>
  <si>
    <t>einit: -342.320,efin: -342.362,emax: -341.780,efinmininit: -0.041,maxminmin: 0.581,barrfrominit: 0.540,barrfromfin: 0.581,pattern: x-/-x-\-x,energies,-342.320,-341.780,-342.362</t>
  </si>
  <si>
    <t>einit: -342.319,efin: -342.323,emax: -341.584,efinmininit: -0.003,maxminmin: 0.738,barrfrominit: 0.735,barrfromfin: 0.738,pattern: x-/-x-\-x,energies,-342.319,-341.584,-342.323</t>
  </si>
  <si>
    <t>einit: -342.319,efin: -342.361,emax: -341.657,efinmininit: -0.042,maxminmin: 0.704,barrfrominit: 0.662,barrfromfin: 0.704,pattern: x-/-x-\-x,energies,-342.319,-341.657,-342.361</t>
  </si>
  <si>
    <t>einit: -342.343,efin: -342.361,emax: -341.733,efinmininit: -0.018,maxminmin: 0.628,barrfrominit: 0.610,barrfromfin: 0.628,pattern: x-/-x-\-x,energies,-342.343,-341.733,-342.361</t>
  </si>
  <si>
    <t>einit: -342.321,efin: -342.361,emax: -341.657,efinmininit: -0.040,maxminmin: 0.704,barrfrominit: 0.664,barrfromfin: 0.704,pattern: x-/-x-\-x,energies,-342.321,-341.657,-342.361</t>
  </si>
  <si>
    <t>einit: -342.320,efin: -342.321,emax: -341.778,efinmininit: -0.002,maxminmin: 0.543,barrfrominit: 0.542,barrfromfin: 0.543,pattern: x-/-x-\-x,energies,-342.320,-341.778,-342.321</t>
  </si>
  <si>
    <t>einit: -342.319,efin: -342.321,emax: -341.781,efinmininit: -0.002,maxminmin: 0.540,barrfrominit: 0.538,barrfromfin: 0.540,pattern: x-/-x-\-x,energies,-342.319,-341.781,-342.321</t>
  </si>
  <si>
    <t>einit: -342.320,efin: -342.343,emax: -341.615,efinmininit: -0.023,maxminmin: 0.728,barrfrominit: 0.705,barrfromfin: 0.728,pattern: x-/-x-\-x,energies,-342.320,-341.615,-342.343</t>
  </si>
  <si>
    <t>einit: -342.320,efin: -342.361,emax: -341.706,efinmininit: -0.041,maxminmin: 0.654,barrfrominit: 0.614,barrfromfin: 0.654,pattern: x-/-x-\-x,energies,-342.320,-341.706,-342.361</t>
  </si>
  <si>
    <t>einit: -342.320,efin: -342.362,emax: -341.657,efinmininit: -0.041,maxminmin: 0.705,barrfrominit: 0.664,barrfromfin: 0.705,pattern: x-/-x-\-x,energies,-342.320,-341.657,-342.362</t>
  </si>
  <si>
    <t>einit: -342.321,efin: -342.362,emax: -341.681,efinmininit: -0.040,maxminmin: 0.681,barrfrominit: 0.641,barrfromfin: 0.681,pattern: x-/-x-\-x,energies,-342.321,-341.681,-342.362</t>
  </si>
  <si>
    <t>einit: -342.321,efin: -342.362,emax: -341.493,efinmininit: -0.040,maxminmin: 0.868,barrfrominit: 0.828,barrfromfin: 0.868,pattern: x-/-x-\-x,energies,-342.321,-341.493,-342.362</t>
  </si>
  <si>
    <t>einit: -342.320,efin: -342.323,emax: -341.781,efinmininit: -0.002,maxminmin: 0.542,barrfrominit: 0.540,barrfromfin: 0.542,pattern: x-/-x-\-x,energies,-342.320,-341.781,-342.323</t>
  </si>
  <si>
    <t>einit: -342.320,efin: -342.323,emax: -341.585,efinmininit: -0.003,maxminmin: 0.738,barrfrominit: 0.735,barrfromfin: 0.738,pattern: x-/-x-\-x,energies,-342.320,-341.585,-342.323</t>
  </si>
  <si>
    <t>einit: -342.320,efin: -342.321,emax: -341.585,efinmininit: -0.001,maxminmin: 0.737,barrfrominit: 0.736,barrfromfin: 0.737,pattern: x-/-x-\-x,energies,-342.320,-341.585,-342.321</t>
  </si>
  <si>
    <t>einit: -342.319,efin: -342.360,emax: -341.780,efinmininit: -0.041,maxminmin: 0.580,barrfrominit: 0.539,barrfromfin: 0.580,pattern: x-/-x-\-x,energies,-342.319,-341.780,-342.360</t>
  </si>
  <si>
    <t>einit: -342.323,efin: -342.362,emax: -341.492,efinmininit: -0.039,maxminmin: 0.870,barrfrominit: 0.831,barrfromfin: 0.870,pattern: x-/-x-\-x,energies,-342.323,-341.492,-342.362</t>
  </si>
  <si>
    <t>einit: -342.320,efin: -342.344,emax: -341.730,efinmininit: -0.024,maxminmin: 0.614,barrfrominit: 0.590,barrfromfin: 0.614,pattern: x-/-x-\-x,energies,-342.320,-341.730,-342.344</t>
  </si>
  <si>
    <t>einit: -342.320,efin: -342.362,emax: -341.656,efinmininit: -0.042,maxminmin: 0.706,barrfrominit: 0.663,barrfromfin: 0.706,pattern: x-/-x-\-x,energies,-342.320,-341.656,-342.362</t>
  </si>
  <si>
    <t>einit: -342.323,efin: -342.361,emax: -341.681,efinmininit: -0.038,maxminmin: 0.680,barrfrominit: 0.641,barrfromfin: 0.680,pattern: x-/-x-\-x,energies,-342.323,-341.681,-342.361</t>
  </si>
  <si>
    <t>einit: -342.320,efin: -342.344,emax: -341.615,efinmininit: -0.024,maxminmin: 0.729,barrfrominit: 0.704,barrfromfin: 0.729,pattern: x-/-x-\-x,energies,-342.320,-341.615,-342.344</t>
  </si>
  <si>
    <t>einit: -342.320,efin: -342.362,emax: -341.781,efinmininit: -0.041,maxminmin: 0.581,barrfrominit: 0.539,barrfromfin: 0.581,pattern: x-/-x-\-x,energies,-342.320,-341.781,-342.362</t>
  </si>
  <si>
    <t>einit: -342.321,efin: -342.323,emax: -341.780,efinmininit: -0.002,maxminmin: 0.543,barrfrominit: 0.541,barrfromfin: 0.543,pattern: x-/-x-\-x,energies,-342.321,-341.780,-342.323</t>
  </si>
  <si>
    <t>einit: -342.321,efin: -342.360,emax: -341.678,efinmininit: -0.039,maxminmin: 0.683,barrfrominit: 0.644,barrfromfin: 0.683,pattern: x-/-x-\-x,energies,-342.321,-341.678,-342.360</t>
  </si>
  <si>
    <t>einit: -342.321,efin: -342.362,emax: -341.781,efinmininit: -0.041,maxminmin: 0.581,barrfrominit: 0.540,barrfromfin: 0.581,pattern: x-/-x-\-x,energies,-342.321,-341.781,-342.362</t>
  </si>
  <si>
    <t>einit: -342.320,efin: -342.361,emax: -341.707,efinmininit: -0.041,maxminmin: 0.654,barrfrominit: 0.613,barrfromfin: 0.654,pattern: x-/-x-\-x,energies,-342.320,-341.707,-342.361</t>
  </si>
  <si>
    <t>einit: -342.320,efin: -342.321,emax: -341.584,efinmininit: -0.002,maxminmin: 0.737,barrfrominit: 0.735,barrfromfin: 0.737,pattern: x-/-x-\-x,energies,-342.320,-341.584,-342.321</t>
  </si>
  <si>
    <t>einit: -342.344,efin: -342.362,emax: -341.732,efinmininit: -0.018,maxminmin: 0.629,barrfrominit: 0.612,barrfromfin: 0.629,pattern: x-/-x-\-x,energies,-342.344,-341.732,-342.362</t>
  </si>
  <si>
    <t>einit: -342.320,efin: -342.321,emax: -341.781,efinmininit: -0.001,maxminmin: 0.540,barrfrominit: 0.539,barrfromfin: 0.540,pattern: x-/-x-\-x,energies,-342.320,-341.781,-342.321</t>
  </si>
  <si>
    <t>einit: -342.323,efin: -342.361,emax: -341.681,efinmininit: -0.038,maxminmin: 0.680,barrfrominit: 0.642,barrfromfin: 0.680,pattern: x-/-x-\-x,energies,-342.323,-341.681,-342.361</t>
  </si>
  <si>
    <t>einit: -342.344,efin: -342.362,emax: -341.734,efinmininit: -0.018,maxminmin: 0.628,barrfrominit: 0.610,barrfromfin: 0.628,pattern: x-/-x-\-x,energies,-342.344,-341.734,-342.362</t>
  </si>
  <si>
    <t>einit: -342.344,efin: -342.362,emax: -341.602,efinmininit: -0.018,maxminmin: 0.760,barrfrominit: 0.742,barrfromfin: 0.760,pattern: x-/-x-\-x,energies,-342.344,-341.602,-342.362</t>
  </si>
  <si>
    <t>einit: -342.323,efin: -342.361,emax: -341.682,efinmininit: -0.038,maxminmin: 0.679,barrfrominit: 0.641,barrfromfin: 0.679,pattern: x-/-x-\-x,energies,-342.323,-341.682,-342.361</t>
  </si>
  <si>
    <t>einit: -342.320,efin: -342.343,emax: -341.728,efinmininit: -0.024,maxminmin: 0.615,barrfrominit: 0.591,barrfromfin: 0.615,pattern: x-/-x-\-x,energies,-342.320,-341.728,-342.343</t>
  </si>
  <si>
    <t>einit: -342.344,efin: -342.361,emax: -341.734,efinmininit: -0.017,maxminmin: 0.628,barrfrominit: 0.610,barrfromfin: 0.628,pattern: x-/-x-\-x,energies,-342.344,-341.734,-342.361</t>
  </si>
  <si>
    <t>einit: -342.319,efin: -342.344,emax: -341.616,efinmininit: -0.025,maxminmin: 0.728,barrfrominit: 0.703,barrfromfin: 0.728,pattern: x-/-x-\-x,energies,-342.319,-341.616,-342.344</t>
  </si>
  <si>
    <t>einit: -342.343,efin: -342.361,emax: -341.733,efinmininit: -0.017,maxminmin: 0.627,barrfrominit: 0.610,barrfromfin: 0.627,pattern: x-/-x-\-x,energies,-342.343,-341.733,-342.361</t>
  </si>
  <si>
    <t>einit: -342.320,efin: -342.321,emax: -341.777,efinmininit: -0.002,maxminmin: 0.544,barrfrominit: 0.542,barrfromfin: 0.544,pattern: x-/-x-\-x,energies,-342.320,-341.777,-342.321</t>
  </si>
  <si>
    <t>einit: -342.344,efin: -342.361,emax: -341.733,efinmininit: -0.017,maxminmin: 0.628,barrfrominit: 0.611,barrfromfin: 0.628,pattern: x-/-x-\-x,energies,-342.344,-341.733,-342.361</t>
  </si>
  <si>
    <t>einit: -342.320,efin: -342.344,emax: -341.614,efinmininit: -0.025,maxminmin: 0.730,barrfrominit: 0.705,barrfromfin: 0.730,pattern: x-/-x-\-x,energies,-342.320,-341.614,-342.344</t>
  </si>
  <si>
    <t>einit: -342.319,efin: -342.344,emax: -341.729,efinmininit: -0.024,maxminmin: 0.614,barrfrominit: 0.590,barrfromfin: 0.614,pattern: x-/-x-\-x,energies,-342.319,-341.729,-342.344</t>
  </si>
  <si>
    <t>einit: -342.321,efin: -342.321,emax: -341.585,efinmininit: -0.001,maxminmin: 0.736,barrfrominit: 0.735,barrfromfin: 0.736,pattern: x-/-x-\-x,energies,-342.321,-341.585,-342.321</t>
  </si>
  <si>
    <t>einit: -342.320,efin: -342.344,emax: -341.615,efinmininit: -0.023,maxminmin: 0.729,barrfrominit: 0.706,barrfromfin: 0.729,pattern: x-/-x-\-x,energies,-342.320,-341.615,-342.344</t>
  </si>
  <si>
    <t>einit: -342.320,efin: -342.343,emax: -341.615,efinmininit: -0.024,maxminmin: 0.729,barrfrominit: 0.705,barrfromfin: 0.729,pattern: x-/-x-\-x,energies,-342.320,-341.615,-342.343</t>
  </si>
  <si>
    <t>einit: -342.319,efin: -342.321,emax: -341.585,efinmininit: -0.003,maxminmin: 0.736,barrfrominit: 0.734,barrfromfin: 0.736,pattern: x-/-x-\-x,energies,-342.319,-341.585,-342.321</t>
  </si>
  <si>
    <t>einit: -342.321,efin: -342.361,emax: -341.636,efinmininit: -0.040,maxminmin: 0.724,barrfrominit: 0.684,barrfromfin: 0.724,pattern: x-/-x-\-x,energies,-342.321,-341.636,-342.361</t>
  </si>
  <si>
    <t>einit: -342.320,efin: -342.361,emax: -341.637,efinmininit: -0.041,maxminmin: 0.724,barrfrominit: 0.683,barrfromfin: 0.724,pattern: x-/-x-\-x,energies,-342.320,-341.637,-342.361</t>
  </si>
  <si>
    <t>einit: -342.320,efin: -342.323,emax: -341.585,efinmininit: -0.002,maxminmin: 0.738,barrfrominit: 0.736,barrfromfin: 0.738,pattern: x-/-x-\-x,energies,-342.320,-341.585,-342.323</t>
  </si>
  <si>
    <t>einit: -342.320,efin: -342.360,emax: -341.637,efinmininit: -0.040,maxminmin: 0.723,barrfrominit: 0.683,barrfromfin: 0.723,pattern: x-/-x-\-x,energies,-342.320,-341.637,-342.360</t>
  </si>
  <si>
    <t>einit: -342.321,efin: -342.344,emax: -341.616,efinmininit: -0.023,maxminmin: 0.728,barrfrominit: 0.705,barrfromfin: 0.728,pattern: x-/-x-\-x,energies,-342.321,-341.616,-342.344</t>
  </si>
  <si>
    <t>einit: -351.923,efin: -351.872,emax: -350.867,efinmininit: 0.051,maxminmin: 1.055,barrfrominit: 1.055,barrfromfin: 1.004,pattern: x-/-x-\-x,energies,-351.923,-350.867,-351.872</t>
  </si>
  <si>
    <t>einit: -351.923,efin: -351.906,emax: -350.807,efinmininit: 0.017,maxminmin: 1.116,barrfrominit: 1.116,barrfromfin: 1.099,pattern: x-/-x-\-x,energies,-351.923,-350.807,-351.906</t>
  </si>
  <si>
    <t>einit: -351.923,efin: -351.872,emax: -350.840,efinmininit: 0.051,maxminmin: 1.083,barrfrominit: 1.083,barrfromfin: 1.032,pattern: x-/-x-\-x,energies,-351.923,-350.840,-351.872</t>
  </si>
  <si>
    <t>einit: -351.923,efin: -351.873,emax: -350.847,efinmininit: 0.051,maxminmin: 1.076,barrfrominit: 1.076,barrfromfin: 1.025,pattern: x-/-x-\-x,energies,-351.923,-350.847,-351.873</t>
  </si>
  <si>
    <t>einit: -351.910,efin: -351.873,emax: -350.739,efinmininit: 0.038,maxminmin: 1.171,barrfrominit: 1.171,barrfromfin: 1.134,pattern: x-/-x-\-x,energies,-351.910,-350.739,-351.873</t>
  </si>
  <si>
    <t>einit: -351.911,efin: -351.872,emax: -350.739,efinmininit: 0.038,maxminmin: 1.171,barrfrominit: 1.171,barrfromfin: 1.133,pattern: x-/-x-\-x,energies,-351.911,-350.739,-351.872</t>
  </si>
  <si>
    <t>einit: -351.903,efin: -351.872,emax: -350.913,efinmininit: 0.031,maxminmin: 0.990,barrfrominit: 0.990,barrfromfin: 0.959,pattern: x-/-x-\-x,energies,-351.903,-350.913,-351.872</t>
  </si>
  <si>
    <t>einit: -351.923,efin: -351.872,emax: -350.868,efinmininit: 0.051,maxminmin: 1.055,barrfrominit: 1.055,barrfromfin: 1.004,pattern: x-/-x-\-x,energies,-351.923,-350.868,-351.872</t>
  </si>
  <si>
    <t>einit: -351.906,efin: -351.872,emax: -350.756,efinmininit: 0.034,maxminmin: 1.150,barrfrominit: 1.150,barrfromfin: 1.116,pattern: x-/-x-\-x,energies,-351.906,-350.756,-351.872</t>
  </si>
  <si>
    <t>einit: -351.911,efin: -351.872,emax: -350.778,efinmininit: 0.039,maxminmin: 1.132,barrfrominit: 1.132,barrfromfin: 1.094,pattern: x-/-x-\-x,energies,-351.911,-350.778,-351.872</t>
  </si>
  <si>
    <t>einit: -351.910,efin: -351.873,emax: -350.739,efinmininit: 0.038,maxminmin: 1.171,barrfrominit: 1.171,barrfromfin: 1.133,pattern: x-/-x-\-x,energies,-351.910,-350.739,-351.873</t>
  </si>
  <si>
    <t>einit: -351.923,efin: -351.871,emax: -350.848,efinmininit: 0.052,maxminmin: 1.075,barrfrominit: 1.075,barrfromfin: 1.024,pattern: x-/-x-\-x,energies,-351.923,-350.848,-351.871</t>
  </si>
  <si>
    <t>einit: -351.923,efin: -351.872,emax: -350.848,efinmininit: 0.051,maxminmin: 1.075,barrfrominit: 1.075,barrfromfin: 1.024,pattern: x-/-x-\-x,energies,-351.923,-350.848,-351.872</t>
  </si>
  <si>
    <t>einit: -351.921,efin: -351.905,emax: -350.808,efinmininit: 0.017,maxminmin: 1.114,barrfrominit: 1.114,barrfromfin: 1.097,pattern: x-/-x-\-x,energies,-351.921,-350.808,-351.905</t>
  </si>
  <si>
    <t>einit: -351.923,efin: -351.911,emax: -350.937,efinmininit: 0.013,maxminmin: 0.986,barrfrominit: 0.986,barrfromfin: 0.974,pattern: x-/-x-\-x,energies,-351.923,-350.937,-351.911</t>
  </si>
  <si>
    <t>einit: -351.923,efin: -351.903,emax: -350.807,efinmininit: 0.020,maxminmin: 1.117,barrfrominit: 1.117,barrfromfin: 1.096,pattern: x-/-x-\-x,energies,-351.923,-350.807,-351.903</t>
  </si>
  <si>
    <t>einit: -351.905,efin: -351.873,emax: -350.756,efinmininit: 0.032,maxminmin: 1.149,barrfrominit: 1.149,barrfromfin: 1.117,pattern: x-/-x-\-x,energies,-351.905,-350.756,-351.873</t>
  </si>
  <si>
    <t>einit: -351.906,efin: -351.872,emax: -350.755,efinmininit: 0.034,maxminmin: 1.151,barrfrominit: 1.151,barrfromfin: 1.117,pattern: x-/-x-\-x,energies,-351.906,-350.755,-351.872</t>
  </si>
  <si>
    <t>einit: -351.923,efin: -351.873,emax: -350.840,efinmininit: 0.051,maxminmin: 1.084,barrfrominit: 1.084,barrfromfin: 1.033,pattern: x-/-x-\-x,energies,-351.923,-350.840,-351.873</t>
  </si>
  <si>
    <t>einit: -351.923,efin: -351.906,emax: -350.806,efinmininit: 0.017,maxminmin: 1.117,barrfrominit: 1.117,barrfromfin: 1.099,pattern: x-/-x-\-x,energies,-351.923,-350.806,-351.906</t>
  </si>
  <si>
    <t>einit: -351.923,efin: -351.911,emax: -350.931,efinmininit: 0.012,maxminmin: 0.992,barrfrominit: 0.992,barrfromfin: 0.980,pattern: x-/-x-\-x,energies,-351.923,-350.931,-351.911</t>
  </si>
  <si>
    <t>einit: -351.921,efin: -351.872,emax: -350.867,efinmininit: 0.050,maxminmin: 1.055,barrfrominit: 1.055,barrfromfin: 1.005,pattern: x-/-x-\-x,energies,-351.921,-350.867,-351.872</t>
  </si>
  <si>
    <t>einit: -351.906,efin: -351.871,emax: -350.755,efinmininit: 0.034,maxminmin: 1.150,barrfrominit: 1.150,barrfromfin: 1.116,pattern: x-/-x-\-x,energies,-351.906,-350.755,-351.871</t>
  </si>
  <si>
    <t>einit: -351.923,efin: -351.872,emax: -350.848,efinmininit: 0.051,maxminmin: 1.074,barrfrominit: 1.074,barrfromfin: 1.024,pattern: x-/-x-\-x,energies,-351.923,-350.848,-351.872</t>
  </si>
  <si>
    <t>einit: -351.923,efin: -351.872,emax: -350.847,efinmininit: 0.051,maxminmin: 1.076,barrfrominit: 1.076,barrfromfin: 1.025,pattern: x-/-x-\-x,energies,-351.923,-350.847,-351.872</t>
  </si>
  <si>
    <t>einit: -351.923,efin: -351.906,emax: -350.745,efinmininit: 0.017,maxminmin: 1.178,barrfrominit: 1.178,barrfromfin: 1.161,pattern: x-/-x-\-x,energies,-351.923,-350.745,-351.906</t>
  </si>
  <si>
    <t>einit: -351.921,efin: -351.906,emax: -350.807,efinmininit: 0.015,maxminmin: 1.113,barrfrominit: 1.113,barrfromfin: 1.099,pattern: x-/-x-\-x,energies,-351.921,-350.807,-351.906</t>
  </si>
  <si>
    <t>einit: -351.923,efin: -351.871,emax: -350.866,efinmininit: 0.052,maxminmin: 1.057,barrfrominit: 1.057,barrfromfin: 1.005,pattern: x-/-x-\-x,energies,-351.923,-350.866,-351.871</t>
  </si>
  <si>
    <t>einit: -351.923,efin: -351.872,emax: -350.840,efinmininit: 0.051,maxminmin: 1.082,barrfrominit: 1.082,barrfromfin: 1.032,pattern: x-/-x-\-x,energies,-351.923,-350.840,-351.872</t>
  </si>
  <si>
    <t>einit: -351.910,efin: -351.872,emax: -350.779,efinmininit: 0.039,maxminmin: 1.132,barrfrominit: 1.132,barrfromfin: 1.093,pattern: x-/-x-\-x,energies,-351.910,-350.779,-351.872</t>
  </si>
  <si>
    <t>einit: -351.923,efin: -351.873,emax: -350.868,efinmininit: 0.051,maxminmin: 1.055,barrfrominit: 1.055,barrfromfin: 1.005,pattern: x-/-x-\-x,energies,-351.923,-350.868,-351.873</t>
  </si>
  <si>
    <t>einit: -351.906,efin: -351.872,emax: -350.915,efinmininit: 0.034,maxminmin: 0.991,barrfrominit: 0.991,barrfromfin: 0.957,pattern: x-/-x-\-x,energies,-351.906,-350.915,-351.872</t>
  </si>
  <si>
    <t>einit: -351.905,efin: -351.872,emax: -350.755,efinmininit: 0.033,maxminmin: 1.150,barrfrominit: 1.150,barrfromfin: 1.117,pattern: x-/-x-\-x,energies,-351.905,-350.755,-351.872</t>
  </si>
  <si>
    <t>einit: -351.911,efin: -351.872,emax: -350.739,efinmininit: 0.039,maxminmin: 1.171,barrfrominit: 1.171,barrfromfin: 1.132,pattern: x-/-x-\-x,energies,-351.911,-350.739,-351.872</t>
  </si>
  <si>
    <t>einit: -351.923,efin: -351.872,emax: -350.849,efinmininit: 0.051,maxminmin: 1.074,barrfrominit: 1.074,barrfromfin: 1.023,pattern: x-/-x-\-x,energies,-351.923,-350.849,-351.872</t>
  </si>
  <si>
    <t>einit: -351.906,efin: -351.872,emax: -350.757,efinmininit: 0.034,maxminmin: 1.149,barrfrominit: 1.149,barrfromfin: 1.115,pattern: x-/-x-\-x,energies,-351.906,-350.757,-351.872</t>
  </si>
  <si>
    <t>einit: -351.921,efin: -351.872,emax: -350.848,efinmininit: 0.048,maxminmin: 1.073,barrfrominit: 1.073,barrfromfin: 1.024,pattern: x-/-x-\-x,energies,-351.921,-350.848,-351.872</t>
  </si>
  <si>
    <t>einit: -351.921,efin: -351.872,emax: -350.840,efinmininit: 0.050,maxminmin: 1.081,barrfrominit: 1.081,barrfromfin: 1.032,pattern: x-/-x-\-x,energies,-351.921,-350.840,-351.872</t>
  </si>
  <si>
    <t>einit: -351.923,efin: -351.910,emax: -350.791,efinmininit: 0.012,maxminmin: 1.132,barrfrominit: 1.132,barrfromfin: 1.120,pattern: x-/-x-\-x,energies,-351.923,-350.791,-351.910</t>
  </si>
  <si>
    <t>einit: -351.923,efin: -351.873,emax: -350.848,efinmininit: 0.050,maxminmin: 1.075,barrfrominit: 1.075,barrfromfin: 1.024,pattern: x-/-x-\-x,energies,-351.923,-350.848,-351.873</t>
  </si>
  <si>
    <t>einit: -351.906,efin: -351.872,emax: -350.914,efinmininit: 0.034,maxminmin: 0.991,barrfrominit: 0.991,barrfromfin: 0.958,pattern: x-/-x-\-x,energies,-351.906,-350.914,-351.872</t>
  </si>
  <si>
    <t>einit: -351.921,efin: -351.873,emax: -350.847,efinmininit: 0.048,maxminmin: 1.073,barrfrominit: 1.073,barrfromfin: 1.025,pattern: x-/-x-\-x,energies,-351.921,-350.847,-351.873</t>
  </si>
  <si>
    <t>einit: -351.923,efin: -351.910,emax: -350.933,efinmininit: 0.013,maxminmin: 0.990,barrfrominit: 0.990,barrfromfin: 0.977,pattern: x-/-x-\-x,energies,-351.923,-350.933,-351.910</t>
  </si>
  <si>
    <t>einit: -351.923,efin: -351.910,emax: -350.931,efinmininit: 0.012,maxminmin: 0.992,barrfrominit: 0.992,barrfromfin: 0.979,pattern: x-/-x-\-x,energies,-351.923,-350.931,-351.910</t>
  </si>
  <si>
    <t>einit: -351.923,efin: -351.873,emax: -350.839,efinmininit: 0.050,maxminmin: 1.084,barrfrominit: 1.084,barrfromfin: 1.033,pattern: x-/-x-\-x,energies,-351.923,-350.839,-351.873</t>
  </si>
  <si>
    <t>einit: -351.921,efin: -351.906,emax: -350.743,efinmininit: 0.016,maxminmin: 1.179,barrfrominit: 1.179,barrfromfin: 1.163,pattern: x-/-x-\-x,energies,-351.921,-350.743,-351.906</t>
  </si>
  <si>
    <t>einit: -351.921,efin: -351.872,emax: -350.848,efinmininit: 0.049,maxminmin: 1.073,barrfrominit: 1.073,barrfromfin: 1.024,pattern: x-/-x-\-x,energies,-351.921,-350.848,-351.872</t>
  </si>
  <si>
    <t>einit: -351.921,efin: -351.872,emax: -350.849,efinmininit: 0.050,maxminmin: 1.072,barrfrominit: 1.072,barrfromfin: 1.022,pattern: x-/-x-\-x,energies,-351.921,-350.849,-351.872</t>
  </si>
  <si>
    <t>einit: -351.910,efin: -351.872,emax: -350.779,efinmininit: 0.038,maxminmin: 1.132,barrfrominit: 1.132,barrfromfin: 1.093,pattern: x-/-x-\-x,energies,-351.910,-350.779,-351.872</t>
  </si>
  <si>
    <t>einit: -351.910,efin: -351.872,emax: -350.739,efinmininit: 0.039,maxminmin: 1.171,barrfrominit: 1.171,barrfromfin: 1.132,pattern: x-/-x-\-x,energies,-351.910,-350.739,-351.872</t>
  </si>
  <si>
    <t>einit: -351.923,efin: -351.910,emax: -350.935,efinmininit: 0.013,maxminmin: 0.988,barrfrominit: 0.988,barrfromfin: 0.975,pattern: x-/-x-\-x,energies,-351.923,-350.935,-351.910</t>
  </si>
  <si>
    <t>einit: -351.910,efin: -351.872,emax: -350.739,efinmininit: 0.038,maxminmin: 1.172,barrfrominit: 1.172,barrfromfin: 1.133,pattern: x-/-x-\-x,energies,-351.910,-350.739,-351.872</t>
  </si>
  <si>
    <t>einit: -351.923,efin: -351.910,emax: -350.788,efinmininit: 0.013,maxminmin: 1.135,barrfrominit: 1.135,barrfromfin: 1.122,pattern: x-/-x-\-x,energies,-351.923,-350.788,-351.910</t>
  </si>
  <si>
    <t>einit: -351.923,efin: -351.872,emax: -350.839,efinmininit: 0.051,maxminmin: 1.084,barrfrominit: 1.084,barrfromfin: 1.033,pattern: x-/-x-\-x,energies,-351.923,-350.839,-351.872</t>
  </si>
  <si>
    <t>einit: -351.910,efin: -351.871,emax: -350.739,efinmininit: 0.039,maxminmin: 1.171,barrfrominit: 1.171,barrfromfin: 1.132,pattern: x-/-x-\-x,energies,-351.910,-350.739,-351.871</t>
  </si>
  <si>
    <t>einit: -351.923,efin: -351.905,emax: -350.807,efinmininit: 0.018,maxminmin: 1.116,barrfrominit: 1.116,barrfromfin: 1.098,pattern: x-/-x-\-x,energies,-351.923,-350.807,-351.905</t>
  </si>
  <si>
    <t>einit: -351.923,efin: -351.871,emax: -350.848,efinmininit: 0.052,maxminmin: 1.075,barrfrominit: 1.075,barrfromfin: 1.023,pattern: x-/-x-\-x,energies,-351.923,-350.848,-351.871</t>
  </si>
  <si>
    <t>einit: -351.911,efin: -351.873,emax: -350.778,efinmininit: 0.038,maxminmin: 1.133,barrfrominit: 1.133,barrfromfin: 1.094,pattern: x-/-x-\-x,energies,-351.911,-350.778,-351.873</t>
  </si>
  <si>
    <t>einit: -351.923,efin: -351.906,emax: -350.743,efinmininit: 0.017,maxminmin: 1.180,barrfrominit: 1.180,barrfromfin: 1.163,pattern: x-/-x-\-x,energies,-351.923,-350.743,-351.906</t>
  </si>
  <si>
    <t>einit: -351.921,efin: -351.910,emax: -350.929,efinmininit: 0.010,maxminmin: 0.992,barrfrominit: 0.992,barrfromfin: 0.981,pattern: x-/-x-\-x,energies,-351.921,-350.929,-351.910</t>
  </si>
  <si>
    <t>einit: -351.910,efin: -351.872,emax: -350.778,efinmininit: 0.038,maxminmin: 1.133,barrfrominit: 1.133,barrfromfin: 1.094,pattern: x-/-x-\-x,energies,-351.910,-350.778,-351.872</t>
  </si>
  <si>
    <t>einit: -351.921,efin: -351.871,emax: -350.840,efinmininit: 0.049,maxminmin: 1.081,barrfrominit: 1.081,barrfromfin: 1.032,pattern: x-/-x-\-x,energies,-351.921,-350.840,-351.871</t>
  </si>
  <si>
    <t>einit: -351.923,efin: -351.873,emax: -350.847,efinmininit: 0.050,maxminmin: 1.076,barrfrominit: 1.076,barrfromfin: 1.025,pattern: x-/-x-\-x,energies,-351.923,-350.847,-351.873</t>
  </si>
  <si>
    <t>einit: -351.923,efin: -351.910,emax: -350.790,efinmininit: 0.012,maxminmin: 1.132,barrfrominit: 1.132,barrfromfin: 1.120,pattern: x-/-x-\-x,energies,-351.923,-350.790,-351.910</t>
  </si>
  <si>
    <t>einit: -351.905,efin: -351.871,emax: -350.914,efinmininit: 0.034,maxminmin: 0.991,barrfrominit: 0.991,barrfromfin: 0.957,pattern: x-/-x-\-x,energies,-351.905,-350.914,-351.871</t>
  </si>
  <si>
    <t>einit: -351.921,efin: -351.910,emax: -350.938,efinmininit: 0.011,maxminmin: 0.984,barrfrominit: 0.984,barrfromfin: 0.973,pattern: x-/-x-\-x,energies,-351.921,-350.938,-351.910</t>
  </si>
  <si>
    <t>einit: -351.923,efin: -351.911,emax: -350.789,efinmininit: 0.012,maxminmin: 1.134,barrfrominit: 1.134,barrfromfin: 1.122,pattern: x-/-x-\-x,energies,-351.923,-350.789,-351.911</t>
  </si>
  <si>
    <t>einit: -351.905,efin: -351.872,emax: -350.916,efinmininit: 0.033,maxminmin: 0.989,barrfrominit: 0.989,barrfromfin: 0.956,pattern: x-/-x-\-x,energies,-351.905,-350.916,-351.872</t>
  </si>
  <si>
    <t>einit: -351.903,efin: -351.872,emax: -350.755,efinmininit: 0.031,maxminmin: 1.148,barrfrominit: 1.148,barrfromfin: 1.117,pattern: x-/-x-\-x,energies,-351.903,-350.755,-351.872</t>
  </si>
  <si>
    <t>einit: -351.903,efin: -351.873,emax: -350.756,efinmininit: 0.031,maxminmin: 1.147,barrfrominit: 1.147,barrfromfin: 1.116,pattern: x-/-x-\-x,energies,-351.903,-350.756,-351.873</t>
  </si>
  <si>
    <t>einit: -351.910,efin: -351.873,emax: -350.778,efinmininit: 0.038,maxminmin: 1.133,barrfrominit: 1.133,barrfromfin: 1.095,pattern: x-/-x-\-x,energies,-351.910,-350.778,-351.873</t>
  </si>
  <si>
    <t>einit: -351.923,efin: -351.906,emax: -350.808,efinmininit: 0.017,maxminmin: 1.115,barrfrominit: 1.115,barrfromfin: 1.097,pattern: x-/-x-\-x,energies,-351.923,-350.808,-351.906</t>
  </si>
  <si>
    <t>einit: -351.903,efin: -351.872,emax: -350.914,efinmininit: 0.031,maxminmin: 0.989,barrfrominit: 0.989,barrfromfin: 0.958,pattern: x-/-x-\-x,energies,-351.903,-350.914,-351.872</t>
  </si>
  <si>
    <t>einit: -351.923,efin: -351.905,emax: -350.744,efinmininit: 0.018,maxminmin: 1.179,barrfrominit: 1.179,barrfromfin: 1.161,pattern: x-/-x-\-x,energies,-351.923,-350.744,-351.905</t>
  </si>
  <si>
    <t>einit: -351.906,efin: -351.873,emax: -350.915,efinmininit: 0.033,maxminmin: 0.991,barrfrominit: 0.991,barrfromfin: 0.958,pattern: x-/-x-\-x,energies,-351.906,-350.915,-351.873</t>
  </si>
  <si>
    <t>einit: -351.923,efin: -351.910,emax: -350.939,efinmininit: 0.013,maxminmin: 0.984,barrfrominit: 0.984,barrfromfin: 0.971,pattern: x-/-x-\-x,energies,-351.923,-350.939,-351.910</t>
  </si>
  <si>
    <t>einit: -351.906,efin: -351.873,emax: -350.911,efinmininit: 0.033,maxminmin: 0.995,barrfrominit: 0.995,barrfromfin: 0.962,pattern: x-/-x-\-x,energies,-351.906,-350.911,-351.873</t>
  </si>
  <si>
    <t>einit: -351.923,efin: -351.905,emax: -350.741,efinmininit: 0.018,maxminmin: 1.182,barrfrominit: 1.182,barrfromfin: 1.164,pattern: x-/-x-\-x,energies,-351.923,-350.741,-351.905</t>
  </si>
  <si>
    <t>einit: -351.923,efin: -351.903,emax: -350.807,efinmininit: 0.020,maxminmin: 1.116,barrfrominit: 1.116,barrfromfin: 1.096,pattern: x-/-x-\-x,energies,-351.923,-350.807,-351.903</t>
  </si>
  <si>
    <t>einit: -351.921,efin: -351.910,emax: -350.790,efinmininit: 0.010,maxminmin: 1.131,barrfrominit: 1.131,barrfromfin: 1.120,pattern: x-/-x-\-x,energies,-351.921,-350.790,-351.910</t>
  </si>
  <si>
    <t>einit: -351.923,efin: -351.903,emax: -350.744,efinmininit: 0.020,maxminmin: 1.179,barrfrominit: 1.179,barrfromfin: 1.159,pattern: x-/-x-\-x,energies,-351.923,-350.744,-351.903</t>
  </si>
  <si>
    <t>einit: -351.910,efin: -351.871,emax: -350.778,efinmininit: 0.039,maxminmin: 1.132,barrfrominit: 1.132,barrfromfin: 1.093,pattern: x-/-x-\-x,energies,-351.910,-350.778,-351.871</t>
  </si>
  <si>
    <t>einit: -351.923,efin: -351.910,emax: -350.790,efinmininit: 0.013,maxminmin: 1.133,barrfrominit: 1.133,barrfromfin: 1.120,pattern: x-/-x-\-x,energies,-351.923,-350.790,-351.910</t>
  </si>
  <si>
    <t>einit: -351.910,efin: -351.872,emax: -350.739,efinmininit: 0.039,maxminmin: 1.171,barrfrominit: 1.171,barrfromfin: 1.133,pattern: x-/-x-\-x,energies,-351.910,-350.739,-351.872</t>
  </si>
  <si>
    <t>einit: -351.921,efin: -351.873,emax: -350.868,efinmininit: 0.048,maxminmin: 1.053,barrfrominit: 1.053,barrfromfin: 1.005,pattern: x-/-x-\-x,energies,-351.921,-350.868,-351.873</t>
  </si>
  <si>
    <t>einit: -351.923,efin: -351.872,emax: -350.866,efinmininit: 0.051,maxminmin: 1.057,barrfrominit: 1.057,barrfromfin: 1.006,pattern: x-/-x-\-x,energies,-351.923,-350.866,-351.872</t>
  </si>
  <si>
    <t>einit: -351.921,efin: -351.911,emax: -350.790,efinmininit: 0.011,maxminmin: 1.132,barrfrominit: 1.132,barrfromfin: 1.121,pattern: x-/-x-\-x,energies,-351.921,-350.790,-351.911</t>
  </si>
  <si>
    <t>einit: -351.923,efin: -351.872,emax: -350.866,efinmininit: 0.051,maxminmin: 1.057,barrfrominit: 1.057,barrfromfin: 1.007,pattern: x-/-x-\-x,energies,-351.923,-350.866,-351.872</t>
  </si>
  <si>
    <t>einit: -351.921,efin: -351.903,emax: -350.745,efinmininit: 0.018,maxminmin: 1.176,barrfrominit: 1.176,barrfromfin: 1.158,pattern: x-/-x-\-x,energies,-351.921,-350.745,-351.903</t>
  </si>
  <si>
    <t>einit: -351.938,efin: -351.817,emax: -350.774,efinmininit: 0.120,maxminmin: 1.164,barrfrominit: 1.164,barrfromfin: 1.043,pattern: x-/-x-\-x,energies,-351.938,-350.774,-351.817</t>
  </si>
  <si>
    <t>einit: -351.936,efin: -351.928,emax: -350.740,efinmininit: 0.008,maxminmin: 1.196,barrfrominit: 1.196,barrfromfin: 1.188,pattern: x-/-x-\-x,energies,-351.936,-350.740,-351.928</t>
  </si>
  <si>
    <t>einit: -351.937,efin: -351.818,emax: -350.733,efinmininit: 0.119,maxminmin: 1.203,barrfrominit: 1.203,barrfromfin: 1.084,pattern: x-/-x-\-x,energies,-351.937,-350.733,-351.818</t>
  </si>
  <si>
    <t>einit: -351.938,efin: -351.817,emax: -350.732,efinmininit: 0.121,maxminmin: 1.206,barrfrominit: 1.206,barrfromfin: 1.085,pattern: x-/-x-\-x,energies,-351.938,-350.732,-351.817</t>
  </si>
  <si>
    <t>einit: -351.928,efin: -351.817,emax: -350.655,efinmininit: 0.111,maxminmin: 1.274,barrfrominit: 1.274,barrfromfin: 1.162,pattern: x-/-x-\-x,energies,-351.928,-350.655,-351.817</t>
  </si>
  <si>
    <t>einit: -351.929,efin: -351.817,emax: -350.655,efinmininit: 0.112,maxminmin: 1.274,barrfrominit: 1.274,barrfromfin: 1.162,pattern: x-/-x-\-x,energies,-351.929,-350.655,-351.817</t>
  </si>
  <si>
    <t>einit: -351.929,efin: -351.817,emax: -350.820,efinmininit: 0.111,maxminmin: 1.109,barrfrominit: 1.109,barrfromfin: 0.998,pattern: x-/-x-\-x,energies,-351.929,-350.820,-351.817</t>
  </si>
  <si>
    <t>einit: -351.937,efin: -351.817,emax: -350.774,efinmininit: 0.120,maxminmin: 1.163,barrfrominit: 1.163,barrfromfin: 1.043,pattern: x-/-x-\-x,energies,-351.937,-350.774,-351.817</t>
  </si>
  <si>
    <t>einit: -351.930,efin: -351.818,emax: -350.666,efinmininit: 0.112,maxminmin: 1.264,barrfrominit: 1.264,barrfromfin: 1.151,pattern: x-/-x-\-x,energies,-351.930,-350.666,-351.818</t>
  </si>
  <si>
    <t>einit: -351.929,efin: -351.817,emax: -350.673,efinmininit: 0.112,maxminmin: 1.256,barrfrominit: 1.256,barrfromfin: 1.144,pattern: x-/-x-\-x,energies,-351.929,-350.673,-351.817</t>
  </si>
  <si>
    <t>einit: -351.928,efin: -351.817,emax: -350.656,efinmininit: 0.111,maxminmin: 1.273,barrfrominit: 1.273,barrfromfin: 1.161,pattern: x-/-x-\-x,energies,-351.928,-350.656,-351.817</t>
  </si>
  <si>
    <t>einit: -351.936,efin: -351.817,emax: -350.732,efinmininit: 0.119,maxminmin: 1.204,barrfrominit: 1.204,barrfromfin: 1.085,pattern: x-/-x-\-x,energies,-351.936,-350.732,-351.817</t>
  </si>
  <si>
    <t>einit: -351.937,efin: -351.817,emax: -350.732,efinmininit: 0.120,maxminmin: 1.204,barrfrominit: 1.204,barrfromfin: 1.085,pattern: x-/-x-\-x,energies,-351.937,-350.732,-351.817</t>
  </si>
  <si>
    <t>einit: -351.938,efin: -351.929,emax: -350.742,efinmininit: 0.009,maxminmin: 1.196,barrfrominit: 1.196,barrfromfin: 1.187,pattern: x-/-x-\-x,energies,-351.938,-350.742,-351.929</t>
  </si>
  <si>
    <t>einit: -351.936,efin: -351.929,emax: -350.866,efinmininit: 0.007,maxminmin: 1.070,barrfrominit: 1.070,barrfromfin: 1.063,pattern: x-/-x-\-x,energies,-351.936,-350.866,-351.929</t>
  </si>
  <si>
    <t>einit: -351.938,efin: -351.929,emax: -350.740,efinmininit: 0.009,maxminmin: 1.197,barrfrominit: 1.197,barrfromfin: 1.188,pattern: x-/-x-\-x,energies,-351.938,-350.740,-351.929</t>
  </si>
  <si>
    <t>einit: -351.929,efin: -351.817,emax: -350.666,efinmininit: 0.112,maxminmin: 1.263,barrfrominit: 1.263,barrfromfin: 1.151,pattern: x-/-x-\-x,energies,-351.929,-350.666,-351.817</t>
  </si>
  <si>
    <t>einit: -351.928,efin: -351.817,emax: -350.666,efinmininit: 0.111,maxminmin: 1.263,barrfrominit: 1.263,barrfromfin: 1.151,pattern: x-/-x-\-x,energies,-351.928,-350.666,-351.817</t>
  </si>
  <si>
    <t>einit: -351.938,efin: -351.817,emax: -350.733,efinmininit: 0.121,maxminmin: 1.205,barrfrominit: 1.205,barrfromfin: 1.084,pattern: x-/-x-\-x,energies,-351.938,-350.733,-351.817</t>
  </si>
  <si>
    <t>einit: -351.935,efin: -351.930,emax: -350.738,efinmininit: 0.006,maxminmin: 1.197,barrfrominit: 1.197,barrfromfin: 1.192,pattern: x-/-x-\-x,energies,-351.935,-350.738,-351.930</t>
  </si>
  <si>
    <t>einit: -351.937,efin: -351.929,emax: -350.866,efinmininit: 0.008,maxminmin: 1.071,barrfrominit: 1.071,barrfromfin: 1.063,pattern: x-/-x-\-x,energies,-351.937,-350.866,-351.929</t>
  </si>
  <si>
    <t>einit: -351.938,efin: -351.818,emax: -350.773,efinmininit: 0.121,maxminmin: 1.165,barrfrominit: 1.165,barrfromfin: 1.044,pattern: x-/-x-\-x,energies,-351.938,-350.773,-351.818</t>
  </si>
  <si>
    <t>einit: -351.928,efin: -351.817,emax: -350.666,efinmininit: 0.111,maxminmin: 1.262,barrfrominit: 1.262,barrfromfin: 1.151,pattern: x-/-x-\-x,energies,-351.928,-350.666,-351.817</t>
  </si>
  <si>
    <t>einit: -351.938,efin: -351.817,emax: -350.732,efinmininit: 0.121,maxminmin: 1.205,barrfrominit: 1.205,barrfromfin: 1.085,pattern: x-/-x-\-x,energies,-351.938,-350.732,-351.817</t>
  </si>
  <si>
    <t>einit: -351.938,efin: -351.818,emax: -350.736,efinmininit: 0.120,maxminmin: 1.202,barrfrominit: 1.202,barrfromfin: 1.082,pattern: x-/-x-\-x,energies,-351.938,-350.736,-351.818</t>
  </si>
  <si>
    <t>einit: -351.938,efin: -351.817,emax: -350.735,efinmininit: 0.121,maxminmin: 1.203,barrfrominit: 1.203,barrfromfin: 1.082,pattern: x-/-x-\-x,energies,-351.938,-350.735,-351.817</t>
  </si>
  <si>
    <t>einit: -351.938,efin: -351.930,emax: -350.691,efinmininit: 0.008,maxminmin: 1.247,barrfrominit: 1.247,barrfromfin: 1.239,pattern: x-/-x-\-x,energies,-351.938,-350.691,-351.930</t>
  </si>
  <si>
    <t>einit: -351.935,efin: -351.817,emax: -350.736,efinmininit: 0.119,maxminmin: 1.199,barrfrominit: 1.199,barrfromfin: 1.081,pattern: x-/-x-\-x,energies,-351.935,-350.736,-351.817</t>
  </si>
  <si>
    <t>einit: -351.937,efin: -351.930,emax: -350.740,efinmininit: 0.007,maxminmin: 1.197,barrfrominit: 1.197,barrfromfin: 1.190,pattern: x-/-x-\-x,energies,-351.937,-350.740,-351.930</t>
  </si>
  <si>
    <t>einit: -351.938,efin: -351.817,emax: -350.773,efinmininit: 0.121,maxminmin: 1.165,barrfrominit: 1.165,barrfromfin: 1.044,pattern: x-/-x-\-x,energies,-351.938,-350.773,-351.817</t>
  </si>
  <si>
    <t>einit: -351.938,efin: -351.817,emax: -350.734,efinmininit: 0.120,maxminmin: 1.204,barrfrominit: 1.204,barrfromfin: 1.084,pattern: x-/-x-\-x,energies,-351.938,-350.734,-351.817</t>
  </si>
  <si>
    <t>einit: -351.928,efin: -351.818,emax: -350.673,efinmininit: 0.111,maxminmin: 1.256,barrfrominit: 1.256,barrfromfin: 1.145,pattern: x-/-x-\-x,energies,-351.928,-350.673,-351.818</t>
  </si>
  <si>
    <t>einit: -351.936,efin: -351.817,emax: -350.774,efinmininit: 0.119,maxminmin: 1.163,barrfrominit: 1.163,barrfromfin: 1.044,pattern: x-/-x-\-x,energies,-351.936,-350.774,-351.817</t>
  </si>
  <si>
    <t>einit: -351.930,efin: -351.817,emax: -350.826,efinmininit: 0.113,maxminmin: 1.104,barrfrominit: 1.104,barrfromfin: 0.991,pattern: x-/-x-\-x,energies,-351.930,-350.826,-351.817</t>
  </si>
  <si>
    <t>einit: -351.929,efin: -351.818,emax: -350.656,efinmininit: 0.111,maxminmin: 1.273,barrfrominit: 1.273,barrfromfin: 1.162,pattern: x-/-x-\-x,energies,-351.929,-350.656,-351.818</t>
  </si>
  <si>
    <t>einit: -351.937,efin: -351.817,emax: -350.736,efinmininit: 0.119,maxminmin: 1.201,barrfrominit: 1.201,barrfromfin: 1.081,pattern: x-/-x-\-x,energies,-351.937,-350.736,-351.817</t>
  </si>
  <si>
    <t>einit: -351.930,efin: -351.817,emax: -350.666,efinmininit: 0.113,maxminmin: 1.264,barrfrominit: 1.264,barrfromfin: 1.151,pattern: x-/-x-\-x,energies,-351.930,-350.666,-351.817</t>
  </si>
  <si>
    <t>einit: -351.937,efin: -351.817,emax: -350.732,efinmininit: 0.120,maxminmin: 1.205,barrfrominit: 1.205,barrfromfin: 1.085,pattern: x-/-x-\-x,energies,-351.937,-350.732,-351.817</t>
  </si>
  <si>
    <t>einit: -351.938,efin: -351.817,emax: -350.734,efinmininit: 0.121,maxminmin: 1.205,barrfrominit: 1.205,barrfromfin: 1.083,pattern: x-/-x-\-x,energies,-351.938,-350.734,-351.817</t>
  </si>
  <si>
    <t>einit: -351.938,efin: -351.927,emax: -350.725,efinmininit: 0.010,maxminmin: 1.213,barrfrominit: 1.213,barrfromfin: 1.203,pattern: x-/-x-\-x,energies,-351.938,-350.725,-351.927</t>
  </si>
  <si>
    <t>einit: -351.936,efin: -351.817,emax: -350.737,efinmininit: 0.119,maxminmin: 1.200,barrfrominit: 1.200,barrfromfin: 1.080,pattern: x-/-x-\-x,energies,-351.936,-350.737,-351.817</t>
  </si>
  <si>
    <t>einit: -351.928,efin: -351.817,emax: -350.820,efinmininit: 0.111,maxminmin: 1.108,barrfrominit: 1.108,barrfromfin: 0.997,pattern: x-/-x-\-x,energies,-351.928,-350.820,-351.817</t>
  </si>
  <si>
    <t>einit: -351.937,efin: -351.817,emax: -350.736,efinmininit: 0.120,maxminmin: 1.201,barrfrominit: 1.201,barrfromfin: 1.081,pattern: x-/-x-\-x,energies,-351.937,-350.736,-351.817</t>
  </si>
  <si>
    <t>einit: -351.935,efin: -351.928,emax: -350.872,efinmininit: 0.007,maxminmin: 1.063,barrfrominit: 1.063,barrfromfin: 1.056,pattern: x-/-x-\-x,energies,-351.935,-350.872,-351.928</t>
  </si>
  <si>
    <t>einit: -351.938,efin: -351.928,emax: -350.869,efinmininit: 0.009,maxminmin: 1.069,barrfrominit: 1.069,barrfromfin: 1.060,pattern: x-/-x-\-x,energies,-351.938,-350.869,-351.928</t>
  </si>
  <si>
    <t>einit: -351.935,efin: -351.817,emax: -350.733,efinmininit: 0.118,maxminmin: 1.202,barrfrominit: 1.202,barrfromfin: 1.084,pattern: x-/-x-\-x,energies,-351.935,-350.733,-351.817</t>
  </si>
  <si>
    <t>einit: -351.938,efin: -351.928,emax: -350.686,efinmininit: 0.010,maxminmin: 1.253,barrfrominit: 1.253,barrfromfin: 1.243,pattern: x-/-x-\-x,energies,-351.938,-350.686,-351.928</t>
  </si>
  <si>
    <t>einit: -351.938,efin: -351.817,emax: -350.733,efinmininit: 0.121,maxminmin: 1.205,barrfrominit: 1.205,barrfromfin: 1.085,pattern: x-/-x-\-x,energies,-351.938,-350.733,-351.817</t>
  </si>
  <si>
    <t>einit: -351.938,efin: -351.817,emax: -350.736,efinmininit: 0.121,maxminmin: 1.202,barrfrominit: 1.202,barrfromfin: 1.081,pattern: x-/-x-\-x,energies,-351.938,-350.736,-351.817</t>
  </si>
  <si>
    <t>einit: -351.928,efin: -351.817,emax: -350.673,efinmininit: 0.111,maxminmin: 1.256,barrfrominit: 1.256,barrfromfin: 1.144,pattern: x-/-x-\-x,energies,-351.928,-350.673,-351.817</t>
  </si>
  <si>
    <t>einit: -351.935,efin: -351.927,emax: -350.866,efinmininit: 0.008,maxminmin: 1.070,barrfrominit: 1.070,barrfromfin: 1.062,pattern: x-/-x-\-x,energies,-351.935,-350.866,-351.927</t>
  </si>
  <si>
    <t>einit: -351.928,efin: -351.817,emax: -350.655,efinmininit: 0.111,maxminmin: 1.273,barrfrominit: 1.273,barrfromfin: 1.162,pattern: x-/-x-\-x,energies,-351.928,-350.655,-351.817</t>
  </si>
  <si>
    <t>einit: -351.938,efin: -351.927,emax: -350.722,efinmininit: 0.011,maxminmin: 1.216,barrfrominit: 1.216,barrfromfin: 1.205,pattern: x-/-x-\-x,energies,-351.938,-350.722,-351.927</t>
  </si>
  <si>
    <t>einit: -351.935,efin: -351.928,emax: -350.723,efinmininit: 0.007,maxminmin: 1.213,barrfrominit: 1.213,barrfromfin: 1.206,pattern: x-/-x-\-x,energies,-351.935,-350.723,-351.928</t>
  </si>
  <si>
    <t>einit: -351.936,efin: -351.817,emax: -350.733,efinmininit: 0.119,maxminmin: 1.203,barrfrominit: 1.203,barrfromfin: 1.085,pattern: x-/-x-\-x,energies,-351.936,-350.733,-351.817</t>
  </si>
  <si>
    <t>einit: -351.927,efin: -351.817,emax: -350.656,efinmininit: 0.110,maxminmin: 1.271,barrfrominit: 1.271,barrfromfin: 1.161,pattern: x-/-x-\-x,energies,-351.927,-350.656,-351.817</t>
  </si>
  <si>
    <t>einit: -351.935,efin: -351.929,emax: -350.738,efinmininit: 0.006,maxminmin: 1.198,barrfrominit: 1.198,barrfromfin: 1.192,pattern: x-/-x-\-x,energies,-351.935,-350.738,-351.929</t>
  </si>
  <si>
    <t>einit: -351.935,efin: -351.817,emax: -350.736,efinmininit: 0.118,maxminmin: 1.199,barrfrominit: 1.199,barrfromfin: 1.081,pattern: x-/-x-\-x,energies,-351.935,-350.736,-351.817</t>
  </si>
  <si>
    <t>einit: -351.929,efin: -351.817,emax: -350.672,efinmininit: 0.112,maxminmin: 1.257,barrfrominit: 1.257,barrfromfin: 1.145,pattern: x-/-x-\-x,energies,-351.929,-350.672,-351.817</t>
  </si>
  <si>
    <t>einit: -351.938,efin: -351.930,emax: -350.688,efinmininit: 0.008,maxminmin: 1.250,barrfrominit: 1.250,barrfromfin: 1.242,pattern: x-/-x-\-x,energies,-351.938,-350.688,-351.930</t>
  </si>
  <si>
    <t>einit: -351.937,efin: -351.927,emax: -350.865,efinmininit: 0.010,maxminmin: 1.072,barrfrominit: 1.072,barrfromfin: 1.062,pattern: x-/-x-\-x,energies,-351.937,-350.865,-351.927</t>
  </si>
  <si>
    <t>einit: -351.928,efin: -351.817,emax: -350.672,efinmininit: 0.111,maxminmin: 1.256,barrfrominit: 1.256,barrfromfin: 1.145,pattern: x-/-x-\-x,energies,-351.928,-350.672,-351.817</t>
  </si>
  <si>
    <t>einit: -351.937,efin: -351.817,emax: -350.733,efinmininit: 0.120,maxminmin: 1.204,barrfrominit: 1.204,barrfromfin: 1.084,pattern: x-/-x-\-x,energies,-351.937,-350.733,-351.817</t>
  </si>
  <si>
    <t>einit: -351.935,efin: -351.817,emax: -350.732,efinmininit: 0.118,maxminmin: 1.203,barrfrominit: 1.203,barrfromfin: 1.085,pattern: x-/-x-\-x,energies,-351.935,-350.732,-351.817</t>
  </si>
  <si>
    <t>einit: -351.937,efin: -351.928,emax: -350.725,efinmininit: 0.008,maxminmin: 1.212,barrfrominit: 1.212,barrfromfin: 1.204,pattern: x-/-x-\-x,energies,-351.937,-350.725,-351.928</t>
  </si>
  <si>
    <t>einit: -351.929,efin: -351.817,emax: -350.822,efinmininit: 0.112,maxminmin: 1.107,barrfrominit: 1.107,barrfromfin: 0.995,pattern: x-/-x-\-x,energies,-351.929,-350.822,-351.817</t>
  </si>
  <si>
    <t>einit: -351.938,efin: -351.928,emax: -350.866,efinmininit: 0.010,maxminmin: 1.072,barrfrominit: 1.072,barrfromfin: 1.062,pattern: x-/-x-\-x,energies,-351.938,-350.866,-351.928</t>
  </si>
  <si>
    <t>einit: -351.935,efin: -351.929,emax: -350.724,efinmininit: 0.006,maxminmin: 1.212,barrfrominit: 1.212,barrfromfin: 1.205,pattern: x-/-x-\-x,energies,-351.935,-350.724,-351.929</t>
  </si>
  <si>
    <t>einit: -351.927,efin: -351.817,emax: -350.673,efinmininit: 0.110,maxminmin: 1.254,barrfrominit: 1.254,barrfromfin: 1.145,pattern: x-/-x-\-x,energies,-351.927,-350.673,-351.817</t>
  </si>
  <si>
    <t>einit: -351.929,efin: -351.817,emax: -350.827,efinmininit: 0.112,maxminmin: 1.102,barrfrominit: 1.102,barrfromfin: 0.990,pattern: x-/-x-\-x,energies,-351.929,-350.827,-351.817</t>
  </si>
  <si>
    <t>einit: -351.927,efin: -351.817,emax: -350.672,efinmininit: 0.110,maxminmin: 1.255,barrfrominit: 1.255,barrfromfin: 1.145,pattern: x-/-x-\-x,energies,-351.927,-350.672,-351.817</t>
  </si>
  <si>
    <t>einit: -351.937,efin: -351.928,emax: -350.742,efinmininit: 0.009,maxminmin: 1.195,barrfrominit: 1.195,barrfromfin: 1.186,pattern: x-/-x-\-x,energies,-351.937,-350.742,-351.928</t>
  </si>
  <si>
    <t>einit: -351.929,efin: -351.818,emax: -350.823,efinmininit: 0.111,maxminmin: 1.105,barrfrominit: 1.105,barrfromfin: 0.994,pattern: x-/-x-\-x,energies,-351.929,-350.823,-351.818</t>
  </si>
  <si>
    <t>einit: -351.936,efin: -351.929,emax: -350.690,efinmininit: 0.007,maxminmin: 1.246,barrfrominit: 1.246,barrfromfin: 1.239,pattern: x-/-x-\-x,energies,-351.936,-350.690,-351.929</t>
  </si>
  <si>
    <t>einit: -351.928,efin: -351.817,emax: -350.825,efinmininit: 0.111,maxminmin: 1.103,barrfrominit: 1.103,barrfromfin: 0.992,pattern: x-/-x-\-x,energies,-351.928,-350.825,-351.817</t>
  </si>
  <si>
    <t>einit: -351.938,efin: -351.928,emax: -350.867,efinmininit: 0.009,maxminmin: 1.070,barrfrominit: 1.070,barrfromfin: 1.061,pattern: x-/-x-\-x,energies,-351.938,-350.867,-351.928</t>
  </si>
  <si>
    <t>einit: -351.930,efin: -351.817,emax: -350.828,efinmininit: 0.113,maxminmin: 1.102,barrfrominit: 1.102,barrfromfin: 0.990,pattern: x-/-x-\-x,energies,-351.930,-350.828,-351.817</t>
  </si>
  <si>
    <t>einit: -351.937,efin: -351.929,emax: -350.689,efinmininit: 0.007,maxminmin: 1.248,barrfrominit: 1.248,barrfromfin: 1.241,pattern: x-/-x-\-x,energies,-351.937,-350.689,-351.929</t>
  </si>
  <si>
    <t>einit: -351.937,efin: -351.928,emax: -350.725,efinmininit: 0.009,maxminmin: 1.212,barrfrominit: 1.212,barrfromfin: 1.203,pattern: x-/-x-\-x,energies,-351.937,-350.725,-351.928</t>
  </si>
  <si>
    <t>einit: -351.935,efin: -351.818,emax: -350.732,efinmininit: 0.118,maxminmin: 1.203,barrfrominit: 1.203,barrfromfin: 1.085,pattern: x-/-x-\-x,energies,-351.935,-350.732,-351.818</t>
  </si>
  <si>
    <t>einit: -351.935,efin: -351.929,emax: -350.691,efinmininit: 0.007,maxminmin: 1.245,barrfrominit: 1.245,barrfromfin: 1.238,pattern: x-/-x-\-x,energies,-351.935,-350.691,-351.929</t>
  </si>
  <si>
    <t>einit: -351.935,efin: -351.928,emax: -350.690,efinmininit: 0.007,maxminmin: 1.245,barrfrominit: 1.245,barrfromfin: 1.238,pattern: x-/-x-\-x,energies,-351.935,-350.690,-351.928</t>
  </si>
  <si>
    <t>einit: -351.936,efin: -351.928,emax: -350.725,efinmininit: 0.008,maxminmin: 1.211,barrfrominit: 1.211,barrfromfin: 1.204,pattern: x-/-x-\-x,energies,-351.936,-350.725,-351.928</t>
  </si>
  <si>
    <t>einit: -351.927,efin: -351.817,emax: -350.655,efinmininit: 0.110,maxminmin: 1.272,barrfrominit: 1.272,barrfromfin: 1.162,pattern: x-/-x-\-x,energies,-351.927,-350.655,-351.817</t>
  </si>
  <si>
    <t>einit: -351.935,efin: -351.817,emax: -350.774,efinmininit: 0.118,maxminmin: 1.162,barrfrominit: 1.162,barrfromfin: 1.044,pattern: x-/-x-\-x,energies,-351.935,-350.774,-351.817</t>
  </si>
  <si>
    <t>einit: -351.938,efin: -351.929,emax: -350.724,efinmininit: 0.009,maxminmin: 1.214,barrfrominit: 1.214,barrfromfin: 1.205,pattern: x-/-x-\-x,energies,-351.938,-350.724,-351.929</t>
  </si>
  <si>
    <t>einit: -351.935,efin: -351.817,emax: -350.773,efinmininit: 0.118,maxminmin: 1.163,barrfrominit: 1.163,barrfromfin: 1.045,pattern: x-/-x-\-x,energies,-351.935,-350.773,-351.817</t>
  </si>
  <si>
    <t>einit: -351.937,efin: -351.929,emax: -350.688,efinmininit: 0.009,maxminmin: 1.249,barrfrominit: 1.249,barrfromfin: 1.241,pattern: x-/-x-\-x,energies,-351.937,-350.688,-351.929</t>
  </si>
  <si>
    <t xml:space="preserve">[tam@bardeen S7_doped_barriers]$ cat S7_actual_strains_used </t>
  </si>
  <si>
    <t>doped_stretch_crossdiag_Cr.inp:pegloop1 mast_strain (0.98 0.98 1.02226722293106,0.99 0.99 1.01310005057774,1 1 1.0041758761998,1.01 1.01 0.995820280931523,1.02 1.02 0.987174671563153)</t>
  </si>
  <si>
    <t>doped_stretch_crossdiag_Mn.inp:pegloop1 mast_strain (0.98 0.98 1.02599271161821,0.99 0.99 1.01376238692556,1 1 1.00369330772919,1.01 1.01 0.994292184630313,1.02 1.02 0.985951276854633)</t>
  </si>
  <si>
    <t>doped_stretch_crossdiag_Sc.inp:pegloop1 mast_strain (0.98 0.98 1.02060180402543,0.99 0.99 1.01101878018573,1 1 1.0021755599961,1.01 1.01 0.993786605171803,1.02 1.02 0.985927143506318)</t>
  </si>
  <si>
    <t>doped_stretch_line_Cr.inp:pegloop1 mast_strain (0.98 0.98 1.02103014582062,0.99 0.99 1.01193388706167,1 1 1.00314741404621,1.01 1.01 0.994767202218828,1.02 1.02 0.986533551791778)</t>
  </si>
  <si>
    <t>doped_stretch_line_Mn.inp:pegloop1 mast_strain (0.98 0.98 1.02655441004829,0.99 0.99 1.01386529890846,1 1 1.00377089675451,1.01 1.01 0.994052484706252,1.02 1.02 0.98591164867042)</t>
  </si>
  <si>
    <t>doped_stretch_line_Sc.inp:pegloop1 mast_strain (0.98 0.98 1.01953561892825,0.99 0.99 1.01002876643375,1 1 1.00125548179425,1.01 1.01 0.993044967583846,1.02 1.02 0.985360006941701)</t>
  </si>
  <si>
    <t>doped_stretch_lvldiag_Cr.inp:pegloop1 mast_strain (0.98 0.98 1.02079755370266,0.99 0.99 1.01137544855993,1 1 1.00254678253156,1.01 1.01 0.993914726807352,1.02 1.02 0.985617156877092)</t>
  </si>
  <si>
    <t>doped_stretch_lvldiag_Mn.inp:pegloop1 mast_strain (0.98 0.98 1.02430574342874,0.99 0.99 1.0132276894328,1 1 1.00335440204951,1.01 1.01 0.993651755221244,1.02 1.02 0.985479138912207)</t>
  </si>
  <si>
    <t>doped_stretch_lvldiag_Sc.inp:pegloop1 mast_strain (0.98 0.98 1.02021548124304,0.99 0.99 1.01073751606757,1 1 1.0020087376122,1.01 1.01 0.993781906128852,1.02 1.02 0.986076159548649)</t>
  </si>
  <si>
    <t>loop_doped_stretch_crossdiag_Cr_01.inp:mast_strain 0.98 0.98 1.02226722293106</t>
  </si>
  <si>
    <t>loop_doped_stretch_crossdiag_Cr_02.inp:mast_strain 0.99 0.99 1.01310005057774</t>
  </si>
  <si>
    <t>loop_doped_stretch_crossdiag_Cr_03.inp:mast_strain 1 1 1.0041758761998</t>
  </si>
  <si>
    <t>loop_doped_stretch_crossdiag_Cr_04.inp:mast_strain 1.01 1.01 0.995820280931523</t>
  </si>
  <si>
    <t>loop_doped_stretch_crossdiag_Cr_05.inp:mast_strain 1.02 1.02 0.987174671563153</t>
  </si>
  <si>
    <t>loop_doped_stretch_crossdiag_Mn_01.inp:mast_strain 0.98 0.98 1.02599271161821</t>
  </si>
  <si>
    <t>loop_doped_stretch_crossdiag_Mn_02.inp:mast_strain 0.99 0.99 1.01376238692556</t>
  </si>
  <si>
    <t>loop_doped_stretch_crossdiag_Mn_03.inp:mast_strain 1 1 1.00369330772919</t>
  </si>
  <si>
    <t>loop_doped_stretch_crossdiag_Mn_04.inp:mast_strain 1.01 1.01 0.994292184630313</t>
  </si>
  <si>
    <t>loop_doped_stretch_crossdiag_Mn_05.inp:mast_strain 1.02 1.02 0.985951276854633</t>
  </si>
  <si>
    <t>loop_doped_stretch_crossdiag_Sc_01.inp:mast_strain 0.98 0.98 1.02060180402543</t>
  </si>
  <si>
    <t>loop_doped_stretch_crossdiag_Sc_02.inp:mast_strain 0.99 0.99 1.01101878018573</t>
  </si>
  <si>
    <t>loop_doped_stretch_crossdiag_Sc_03.inp:mast_strain 1 1 1.0021755599961</t>
  </si>
  <si>
    <t>loop_doped_stretch_crossdiag_Sc_04.inp:mast_strain 1.01 1.01 0.993786605171803</t>
  </si>
  <si>
    <t>loop_doped_stretch_crossdiag_Sc_05.inp:mast_strain 1.02 1.02 0.985927143506318</t>
  </si>
  <si>
    <t>loop_doped_stretch_line_Cr_01.inp:mast_strain 0.98 0.98 1.02103014582062</t>
  </si>
  <si>
    <t>loop_doped_stretch_line_Cr_02.inp:mast_strain 0.99 0.99 1.01193388706167</t>
  </si>
  <si>
    <t>loop_doped_stretch_line_Cr_03.inp:mast_strain 1 1 1.00314741404621</t>
  </si>
  <si>
    <t>loop_doped_stretch_line_Cr_04.inp:mast_strain 1.01 1.01 0.994767202218828</t>
  </si>
  <si>
    <t>loop_doped_stretch_line_Cr_05.inp:mast_strain 1.02 1.02 0.986533551791778</t>
  </si>
  <si>
    <t>loop_doped_stretch_line_Mn_01.inp:mast_strain 0.98 0.98 1.02655441004829</t>
  </si>
  <si>
    <t>loop_doped_stretch_line_Mn_02.inp:mast_strain 0.99 0.99 1.01386529890846</t>
  </si>
  <si>
    <t>loop_doped_stretch_line_Mn_03.inp:mast_strain 1 1 1.00377089675451</t>
  </si>
  <si>
    <t>loop_doped_stretch_line_Mn_04.inp:mast_strain 1.01 1.01 0.994052484706252</t>
  </si>
  <si>
    <t>loop_doped_stretch_line_Mn_05.inp:mast_strain 1.02 1.02 0.98591164867042</t>
  </si>
  <si>
    <t>loop_doped_stretch_line_Sc_01.inp:mast_strain 0.98 0.98 1.01953561892825</t>
  </si>
  <si>
    <t>loop_doped_stretch_line_Sc_02.inp:mast_strain 0.99 0.99 1.01002876643375</t>
  </si>
  <si>
    <t>loop_doped_stretch_line_Sc_03.inp:mast_strain 1 1 1.00125548179425</t>
  </si>
  <si>
    <t>loop_doped_stretch_line_Sc_04.inp:mast_strain 1.01 1.01 0.993044967583846</t>
  </si>
  <si>
    <t>loop_doped_stretch_line_Sc_05.inp:mast_strain 1.02 1.02 0.985360006941701</t>
  </si>
  <si>
    <t>loop_doped_stretch_lvldiag_Cr_01.inp:mast_strain 0.98 0.98 1.02079755370266</t>
  </si>
  <si>
    <t>loop_doped_stretch_lvldiag_Cr_02.inp:mast_strain 0.99 0.99 1.01137544855993</t>
  </si>
  <si>
    <t>loop_doped_stretch_lvldiag_Cr_03.inp:mast_strain 1 1 1.00254678253156</t>
  </si>
  <si>
    <t>loop_doped_stretch_lvldiag_Cr_04.inp:mast_strain 1.01 1.01 0.993914726807352</t>
  </si>
  <si>
    <t>loop_doped_stretch_lvldiag_Cr_05.inp:mast_strain 1.02 1.02 0.985617156877092</t>
  </si>
  <si>
    <t>loop_doped_stretch_lvldiag_Mn_01.inp:mast_strain 0.98 0.98 1.02430574342874</t>
  </si>
  <si>
    <t>loop_doped_stretch_lvldiag_Mn_02.inp:mast_strain 0.99 0.99 1.0132276894328</t>
  </si>
  <si>
    <t>loop_doped_stretch_lvldiag_Mn_03.inp:mast_strain 1 1 1.00335440204951</t>
  </si>
  <si>
    <t>loop_doped_stretch_lvldiag_Mn_04.inp:mast_strain 1.01 1.01 0.993651755221244</t>
  </si>
  <si>
    <t>loop_doped_stretch_lvldiag_Mn_05.inp:mast_strain 1.02 1.02 0.985479138912207</t>
  </si>
  <si>
    <t>loop_doped_stretch_lvldiag_Sc_01.inp:mast_strain 0.98 0.98 1.02021548124304</t>
  </si>
  <si>
    <t>loop_doped_stretch_lvldiag_Sc_02.inp:mast_strain 0.99 0.99 1.01073751606757</t>
  </si>
  <si>
    <t>loop_doped_stretch_lvldiag_Sc_03.inp:mast_strain 1 1 1.0020087376122</t>
  </si>
  <si>
    <t>loop_doped_stretch_lvldiag_Sc_04.inp:mast_strain 1.01 1.01 0.993781906128852</t>
  </si>
  <si>
    <t>loop_doped_stretch_lvldiag_Sc_05.inp:mast_strain 1.02 1.02 0.986076159548649</t>
  </si>
  <si>
    <t xml:space="preserve">[tam@bardeen S7_doped_barriers]$ cat S7_doped_fitting_cross-body-diagonal_output </t>
  </si>
  <si>
    <t>BSITE:  LaCrOSr</t>
  </si>
  <si>
    <t>Cvec, Evec:  [ 1.01  1.    1.05  1.02  0.99  1.04  1.03] [-335.78952 -335.64661 -335.57171 -335.8464  -335.41883 -335.73164</t>
  </si>
  <si>
    <t xml:space="preserve"> -335.82558]</t>
  </si>
  <si>
    <t xml:space="preserve">  -335.4 ++---------+----------+----------+----------+----------+---------++</t>
  </si>
  <si>
    <t xml:space="preserve">         A          +          +       Bsite LaCrOSr: a-strain 0.98   A    +</t>
  </si>
  <si>
    <t xml:space="preserve"> -335.45 ++                                                               ++</t>
  </si>
  <si>
    <t xml:space="preserve">  -335.5 ++                                                               ++</t>
  </si>
  <si>
    <t xml:space="preserve"> -335.55 ++                                                               ++</t>
  </si>
  <si>
    <t xml:space="preserve">  -335.6 ++                                                               ++</t>
  </si>
  <si>
    <t xml:space="preserve"> -335.65 ++         A                                                     ++</t>
  </si>
  <si>
    <t xml:space="preserve">  -335.7 ++                                                               ++</t>
  </si>
  <si>
    <t xml:space="preserve"> -335.75 ++                                                               ++</t>
  </si>
  <si>
    <t xml:space="preserve">  -335.8 ++                                                               ++</t>
  </si>
  <si>
    <t xml:space="preserve"> -335.85 ++---------+----------+----------A----------+----------+---------++</t>
  </si>
  <si>
    <t>Beta matrix:  [ 1008.99416603 -3553.84655869  3092.20661495  -882.99023146]</t>
  </si>
  <si>
    <t>S-squared = RSS/(N-rank(I-H)):  0.000563114787833</t>
  </si>
  <si>
    <t>Sqrt s-squared:  0.0237300397773</t>
  </si>
  <si>
    <t>Std errors in coefficients:  [ 1712.4622038   5038.56795914  4940.67696615  1614.57815035]</t>
  </si>
  <si>
    <t>RESULTS: 1.02223885119</t>
  </si>
  <si>
    <t>Cvec, Evec:  [ 1.02  1.    0.99  0.98  1.03  1.04  1.01] [-336.15932 -336.10916 -335.95871 -335.71737 -336.07185 -335.91427</t>
  </si>
  <si>
    <t xml:space="preserve"> -336.17496]</t>
  </si>
  <si>
    <t xml:space="preserve">  -335.7 ++---------+----------+----------+----------+----------+---------++</t>
  </si>
  <si>
    <t xml:space="preserve">         A          +          +       Bsite LaCrOSr: a-strain 0.99   A    +</t>
  </si>
  <si>
    <t xml:space="preserve"> -335.85 ++                                                               ++</t>
  </si>
  <si>
    <t xml:space="preserve">  -335.9 ++                                                               ++</t>
  </si>
  <si>
    <t xml:space="preserve"> -335.95 ++         A                                                     ++</t>
  </si>
  <si>
    <t xml:space="preserve">    -336 ++                                                               ++</t>
  </si>
  <si>
    <t xml:space="preserve"> -336.05 ++                                                               ++</t>
  </si>
  <si>
    <t xml:space="preserve">  -336.1 ++                    A                                          ++</t>
  </si>
  <si>
    <t xml:space="preserve"> -336.15 ++                                          A                    ++</t>
  </si>
  <si>
    <t xml:space="preserve">  -336.2 ++---------+----------+----------+----------+----------+---------++</t>
  </si>
  <si>
    <t>Beta matrix:  [ 1034.16890912 -3663.09389051  3225.97791424  -933.17084673]</t>
  </si>
  <si>
    <t>S-squared = RSS/(N-rank(I-H)):  0.000693612734846</t>
  </si>
  <si>
    <t>Sqrt s-squared:  0.0263365285269</t>
  </si>
  <si>
    <t>Std errors in coefficients:  [ 1845.10939834  5482.64756164  5429.37761926  1791.84871711]</t>
  </si>
  <si>
    <t>RESULTS: 1.01304566591</t>
  </si>
  <si>
    <t>ASTRAIN:  1.0</t>
  </si>
  <si>
    <t>Cvec, Evec:  [ 0.97  0.99  1.02  1.01  1.03  0.98  1.  ] [-335.79471 -336.22584 -336.21268 -336.29635 -336.05965 -336.05758</t>
  </si>
  <si>
    <t xml:space="preserve"> -336.30403]</t>
  </si>
  <si>
    <t xml:space="preserve"> -335.7 ++---------+----------+-----------+----------+----------+---------++</t>
  </si>
  <si>
    <t xml:space="preserve">        +          +          +         Bsite LaCrOSr: a-strain 1.0   A    +</t>
  </si>
  <si>
    <t xml:space="preserve"> -335.8 A+                                                                ++</t>
  </si>
  <si>
    <t xml:space="preserve"> -335.9 ++                                                                ++</t>
  </si>
  <si>
    <t xml:space="preserve">   -336 ++                                                                ++</t>
  </si>
  <si>
    <t xml:space="preserve">        |          A                                                       A</t>
  </si>
  <si>
    <t xml:space="preserve"> -336.1 ++                                                                ++</t>
  </si>
  <si>
    <t xml:space="preserve"> -336.2 ++                                                                ++</t>
  </si>
  <si>
    <t xml:space="preserve">        |                     A                                 A          |</t>
  </si>
  <si>
    <t xml:space="preserve"> -336.3 ++                                A          A                    ++</t>
  </si>
  <si>
    <t xml:space="preserve"> -336.4 ++---------+----------+-----------+----------+----------+---------++</t>
  </si>
  <si>
    <t>Beta matrix:  [ 1177.62789624 -4117.08218235  3695.71569577 -1092.58542576]</t>
  </si>
  <si>
    <t>S-squared = RSS/(N-rank(I-H)):  0.000582024298967</t>
  </si>
  <si>
    <t>Sqrt s-squared:  0.0241251797707</t>
  </si>
  <si>
    <t>Std errors in coefficients:  [ 1640.62336523  4923.81651898  4924.75447401  1641.56137079]</t>
  </si>
  <si>
    <t>RESULTS: 1.00414314495</t>
  </si>
  <si>
    <t>Cvec, Evec:  [ 0.99  1.03  1.01  1.    0.98  1.02  0.96  0.97] [-336.24092 -335.81145 -336.17654 -336.24853 -336.14918 -336.02821</t>
  </si>
  <si>
    <t xml:space="preserve"> -335.68326 -335.96589]</t>
  </si>
  <si>
    <t xml:space="preserve"> -335.6 ++--------+--------+---------+--------+---------+--------+--------++</t>
  </si>
  <si>
    <t xml:space="preserve">        +         +        +         + Bsite LaCrOSr: a-strain 1.01   A    +</t>
  </si>
  <si>
    <t xml:space="preserve"> -335.7 ++                                                                ++</t>
  </si>
  <si>
    <t xml:space="preserve"> -335.8 ++                                                                +A</t>
  </si>
  <si>
    <t xml:space="preserve">        |                                                        A         |</t>
  </si>
  <si>
    <t xml:space="preserve">        +         +        +         +        A         +        +         +</t>
  </si>
  <si>
    <t xml:space="preserve"> -336.3 ++--------+--------+---------+--------+---------+--------+--------++</t>
  </si>
  <si>
    <t>Beta matrix:  [  998.82980177 -3611.35737715  3214.10166124  -937.81718642]</t>
  </si>
  <si>
    <t>S-squared = RSS/(N-rank(I-H)):  2.80001948365e-05</t>
  </si>
  <si>
    <t>Sqrt s-squared:  0.00529152103242</t>
  </si>
  <si>
    <t>Std errors in coefficients:  [ 213.71045506  644.69081539  648.09371147  217.11251374]</t>
  </si>
  <si>
    <t>RESULTS: 0.995825100023</t>
  </si>
  <si>
    <t>Cvec, Evec:  [ 1.    0.96  0.99  1.01  0.97  1.02  0.98] [-335.97024 -335.6958  -336.03452 -335.83265 -335.90688 -335.62344</t>
  </si>
  <si>
    <t xml:space="preserve"> -336.01558]</t>
  </si>
  <si>
    <t xml:space="preserve">  -335.6 ++---------+----------+----------+----------+----------+---------++</t>
  </si>
  <si>
    <t xml:space="preserve">         +          +          +       Bsite LaCrOSr: a-strain 1.02   A    A</t>
  </si>
  <si>
    <t xml:space="preserve"> -335.65 ++                                                               ++</t>
  </si>
  <si>
    <t xml:space="preserve">  -335.7 A+                                                               ++</t>
  </si>
  <si>
    <t xml:space="preserve"> -335.95 ++                                          A                    ++</t>
  </si>
  <si>
    <t xml:space="preserve">    -336 ++                    A                                          ++</t>
  </si>
  <si>
    <t xml:space="preserve"> -336.05 ++---------+----------+----------+----------+----------+---------++</t>
  </si>
  <si>
    <t>Beta matrix:  [ 1342.28377465 -4678.17798603  4311.27708644 -1311.34446907]</t>
  </si>
  <si>
    <t>S-squared = RSS/(N-rank(I-H)):  0.00016280193822</t>
  </si>
  <si>
    <t>Sqrt s-squared:  0.0127593862791</t>
  </si>
  <si>
    <t>Std errors in coefficients:  [  841.87908541  2552.17812479  2578.45876128   868.15528078]</t>
  </si>
  <si>
    <t>RESULTS: 0.987152314626</t>
  </si>
  <si>
    <t>BSITE:  LaMnOSr</t>
  </si>
  <si>
    <t>Cvec, Evec:  [ 1.01  1.    1.05  1.02  0.99  1.04  1.03] [-327.67315 -327.52654 -327.54678 -327.75499 -327.2978  -327.67372</t>
  </si>
  <si>
    <t xml:space="preserve"> -327.80034]</t>
  </si>
  <si>
    <t xml:space="preserve"> -327.2 ++---------+----------+-----------+----------+----------+---------++</t>
  </si>
  <si>
    <t xml:space="preserve">        +          +          +        Bsite LaMnOSr: a-strain 0.98   A    +</t>
  </si>
  <si>
    <t xml:space="preserve"> -327.3 A+                                                                ++</t>
  </si>
  <si>
    <t xml:space="preserve"> -327.4 ++                                                                ++</t>
  </si>
  <si>
    <t xml:space="preserve"> -327.5 ++         A                                                      ++</t>
  </si>
  <si>
    <t xml:space="preserve"> -327.6 ++                                                                ++</t>
  </si>
  <si>
    <t xml:space="preserve"> -327.7 ++                    A                                 A         ++</t>
  </si>
  <si>
    <t xml:space="preserve">        |                                 A                                |</t>
  </si>
  <si>
    <t xml:space="preserve"> -327.8 ++                                           A                    ++</t>
  </si>
  <si>
    <t xml:space="preserve"> -327.9 ++---------+----------+-----------+----------+----------+---------++</t>
  </si>
  <si>
    <t>Beta matrix:  [ -672.92299068  1415.19541097 -1775.03493486   705.25129778]</t>
  </si>
  <si>
    <t>S-squared = RSS/(N-rank(I-H)):  0.000854548578044</t>
  </si>
  <si>
    <t>Sqrt s-squared:  0.0292326628627</t>
  </si>
  <si>
    <t>Std errors in coefficients:  [ 2109.55526154  6206.93264076  6086.34226576  1988.97343526]</t>
  </si>
  <si>
    <t>RESULTS: 1.02596579407</t>
  </si>
  <si>
    <t>Cvec, Evec:  [ 1.02  1.    0.99  0.98  1.03  1.04  1.01] [-327.98818 -327.92926 -327.78628 -327.55339 -327.91037 -327.77464</t>
  </si>
  <si>
    <t xml:space="preserve"> -327.99469]</t>
  </si>
  <si>
    <t xml:space="preserve"> -327.55 A+---------+----------+----------+----------+----------+---------++</t>
  </si>
  <si>
    <t xml:space="preserve">         +          +          +       Bsite LaMnOSr: a-strain 0.99   A    +</t>
  </si>
  <si>
    <t xml:space="preserve">  -327.6 ++                                                               ++</t>
  </si>
  <si>
    <t xml:space="preserve"> -327.65 ++                                                               ++</t>
  </si>
  <si>
    <t xml:space="preserve">  -327.7 ++                                                               ++</t>
  </si>
  <si>
    <t xml:space="preserve"> -327.75 ++                                                               ++</t>
  </si>
  <si>
    <t xml:space="preserve">  -327.8 ++         A                                                     ++</t>
  </si>
  <si>
    <t xml:space="preserve"> -327.85 ++                                                               ++</t>
  </si>
  <si>
    <t xml:space="preserve">  -327.9 ++                                                     A         ++</t>
  </si>
  <si>
    <t xml:space="preserve"> -327.95 ++                                                               ++</t>
  </si>
  <si>
    <t xml:space="preserve">    -328 ++---------+----------+----------A----------+----------+---------++</t>
  </si>
  <si>
    <t>Beta matrix:  [ 1144.30338687 -3996.16760306  3585.96969135 -1062.04412412]</t>
  </si>
  <si>
    <t>S-squared = RSS/(N-rank(I-H)):  0.000685284034569</t>
  </si>
  <si>
    <t>Sqrt s-squared:  0.0261779302957</t>
  </si>
  <si>
    <t>Std errors in coefficients:  [ 1833.99817362  5449.63112957  5396.68197809  1781.05822752]</t>
  </si>
  <si>
    <t>RESULTS: 1.01370428905</t>
  </si>
  <si>
    <t>Cvec, Evec:  [ 0.97  0.99  1.02  1.01  1.03  0.98  1.  ] [-327.64267 -328.02319 -328.00187 -328.0816  -327.8551  -327.87883</t>
  </si>
  <si>
    <t xml:space="preserve"> -328.08861]</t>
  </si>
  <si>
    <t xml:space="preserve">  -327.6 ++---------+----------+----------+----------+----------+---------++</t>
  </si>
  <si>
    <t xml:space="preserve">         +          +          +        Bsite LaMnOSr: a-strain 1.0   A    +</t>
  </si>
  <si>
    <t xml:space="preserve"> -327.65 A+                                                               ++</t>
  </si>
  <si>
    <t xml:space="preserve">  -327.8 ++                                                               ++</t>
  </si>
  <si>
    <t xml:space="preserve"> -327.85 ++                                                               +A</t>
  </si>
  <si>
    <t xml:space="preserve">  -327.9 ++                                                               ++</t>
  </si>
  <si>
    <t xml:space="preserve">    -328 ++                                                     A         ++</t>
  </si>
  <si>
    <t xml:space="preserve"> -328.05 ++                                                               ++</t>
  </si>
  <si>
    <t xml:space="preserve">  -328.1 ++---------+----------+----------A----------+----------+---------++</t>
  </si>
  <si>
    <t>Beta matrix:  [  913.81281334 -3341.73708436  2960.43874286  -860.62522174]</t>
  </si>
  <si>
    <t>S-squared = RSS/(N-rank(I-H)):  0.000549076090266</t>
  </si>
  <si>
    <t>Sqrt s-squared:  0.0234323726982</t>
  </si>
  <si>
    <t>Std errors in coefficients:  [ 1593.50929265  4782.41840545  4783.32942506  1594.42036134]</t>
  </si>
  <si>
    <t>RESULTS: 1.00365833103</t>
  </si>
  <si>
    <t>Cvec, Evec:  [ 0.99  1.03  1.01  1.    0.98  1.02  0.96  0.97] [-328.02725 -327.5878  -327.9421  -328.0192  -327.95145 -327.79565</t>
  </si>
  <si>
    <t xml:space="preserve"> -327.53758 -327.78942]</t>
  </si>
  <si>
    <t xml:space="preserve">  -327.5 ++-------+---------+--------+---------+--------+---------+-------++</t>
  </si>
  <si>
    <t xml:space="preserve">         A        +         +        + Bsite LaMnOSr: a-strain 1.01   A    +</t>
  </si>
  <si>
    <t xml:space="preserve"> -327.55 ++                                                               ++</t>
  </si>
  <si>
    <t xml:space="preserve">  -327.8 ++       A                                               A       ++</t>
  </si>
  <si>
    <t xml:space="preserve"> -327.95 ++                 A                           A                 ++</t>
  </si>
  <si>
    <t xml:space="preserve">    -328 ++                                                               ++</t>
  </si>
  <si>
    <t xml:space="preserve"> -328.05 ++-------+---------+--------+---------+--------+---------+-------++</t>
  </si>
  <si>
    <t>Beta matrix:  [ 1071.40210822 -3838.45344244  3474.35251457 -1035.31623283]</t>
  </si>
  <si>
    <t>S-squared = RSS/(N-rank(I-H)):  2.69419362005e-05</t>
  </si>
  <si>
    <t>Sqrt s-squared:  0.00519056222393</t>
  </si>
  <si>
    <t>Std errors in coefficients:  [ 209.63299741  632.39053043  635.72850144  212.970147  ]</t>
  </si>
  <si>
    <t>RESULTS: 0.994297186806</t>
  </si>
  <si>
    <t>Cvec, Evec:  [ 1.    0.96  0.99  1.01  0.97  1.02  0.98] [-327.74117 -327.52668 -327.81418 -327.59745 -327.71036 -327.38843</t>
  </si>
  <si>
    <t xml:space="preserve"> -327.80439]</t>
  </si>
  <si>
    <t xml:space="preserve"> -327.35 ++---------+----------+----------+----------+----------+---------++</t>
  </si>
  <si>
    <t xml:space="preserve">         +          +          +       Bsite LaMnOSr: a-strain 1.02   A    +</t>
  </si>
  <si>
    <t xml:space="preserve">  -327.4 ++                                                               +A</t>
  </si>
  <si>
    <t xml:space="preserve"> -327.45 ++                                                               ++</t>
  </si>
  <si>
    <t xml:space="preserve">  -327.5 ++                                                               ++</t>
  </si>
  <si>
    <t xml:space="preserve">  -327.6 ++                                                     A         ++</t>
  </si>
  <si>
    <t xml:space="preserve">  -327.7 ++         A                                                     ++</t>
  </si>
  <si>
    <t xml:space="preserve"> -327.75 ++                                          A                    ++</t>
  </si>
  <si>
    <t xml:space="preserve">  -327.8 ++                    A                                          ++</t>
  </si>
  <si>
    <t xml:space="preserve"> -327.85 ++---------+----------+----------+----------+----------+---------++</t>
  </si>
  <si>
    <t>Beta matrix:  [ 1077.01222499 -3872.52729956  3519.96732163 -1052.18490214]</t>
  </si>
  <si>
    <t>S-squared = RSS/(N-rank(I-H)):  0.000165068130099</t>
  </si>
  <si>
    <t>Sqrt s-squared:  0.0128478842655</t>
  </si>
  <si>
    <t>Std errors in coefficients:  [  847.71828505  2569.87980886  2596.34272555   874.17672981]</t>
  </si>
  <si>
    <t>RESULTS: 0.985928382584</t>
  </si>
  <si>
    <t>BSITE:  LaScOSr</t>
  </si>
  <si>
    <t>Cvec, Evec:  [ 1.01  1.    1.05  1.02  0.99  1.04  1.03] [-337.47109 -337.34859 -337.22111 -337.5138  -337.14052 -337.38224</t>
  </si>
  <si>
    <t xml:space="preserve"> -337.48208]</t>
  </si>
  <si>
    <t xml:space="preserve">  -337.1 ++---------+----------+----------+----------+----------+---------++</t>
  </si>
  <si>
    <t xml:space="preserve">         +          +          +       Bsite LaScOSr: a-strain 0.98   A    +</t>
  </si>
  <si>
    <t xml:space="preserve"> -337.15 A+                                                               ++</t>
  </si>
  <si>
    <t xml:space="preserve"> -337.25 ++                                                               ++</t>
  </si>
  <si>
    <t xml:space="preserve">  -337.3 ++                                                               ++</t>
  </si>
  <si>
    <t xml:space="preserve"> -337.35 ++         A                                                     ++</t>
  </si>
  <si>
    <t xml:space="preserve">  -337.4 ++                                                     A         ++</t>
  </si>
  <si>
    <t xml:space="preserve"> -337.45 ++                    A                                          ++</t>
  </si>
  <si>
    <t xml:space="preserve">  -337.5 ++                               A                               ++</t>
  </si>
  <si>
    <t xml:space="preserve"> -337.55 ++---------+----------+----------+----------+----------+---------++</t>
  </si>
  <si>
    <t>Beta matrix:  [ 1107.35181176 -3871.5039021   3425.35508279  -998.53984892]</t>
  </si>
  <si>
    <t>S-squared = RSS/(N-rank(I-H)):  0.000563742187933</t>
  </si>
  <si>
    <t>Sqrt s-squared:  0.0237432556304</t>
  </si>
  <si>
    <t>Std errors in coefficients:  [ 1713.41591687  5041.37406376  4943.42855282  1615.47734934]</t>
  </si>
  <si>
    <t>RESULTS: 1.02057201643</t>
  </si>
  <si>
    <t>Cvec, Evec:  [ 1.02  1.    0.99  0.98  1.03  1.04  1.01] [-337.76883 -337.75111 -337.61811 -337.39666 -337.66604 -337.49857</t>
  </si>
  <si>
    <t xml:space="preserve"> -337.79908]</t>
  </si>
  <si>
    <t xml:space="preserve">         +          +          +       Bsite LaScOSr: a-strain 0.99   A    +</t>
  </si>
  <si>
    <t xml:space="preserve">  -337.4 A+                                                               ++</t>
  </si>
  <si>
    <t xml:space="preserve"> -337.45 ++                                                               ++</t>
  </si>
  <si>
    <t xml:space="preserve">  -337.5 ++                                                               +A</t>
  </si>
  <si>
    <t xml:space="preserve"> -337.55 ++                                                               ++</t>
  </si>
  <si>
    <t xml:space="preserve">  -337.6 ++                                                               ++</t>
  </si>
  <si>
    <t xml:space="preserve"> -337.65 ++                                                               ++</t>
  </si>
  <si>
    <t xml:space="preserve">  -337.7 ++                                                               ++</t>
  </si>
  <si>
    <t xml:space="preserve"> -337.75 ++                    A                                          ++</t>
  </si>
  <si>
    <t xml:space="preserve">  -337.8 ++---------+----------+----------A----------+----------+---------++</t>
  </si>
  <si>
    <t>Beta matrix:  [ 1098.84714581 -3871.40172459  3441.84512484 -1007.05007976]</t>
  </si>
  <si>
    <t>S-squared = RSS/(N-rank(I-H)):  0.000704805216383</t>
  </si>
  <si>
    <t>Sqrt s-squared:  0.0265481678536</t>
  </si>
  <si>
    <t>Std errors in coefficients:  [ 1859.93662625  5526.70590583  5473.00788825  1806.24794424]</t>
  </si>
  <si>
    <t>RESULTS: 1.01096385435</t>
  </si>
  <si>
    <t>Cvec, Evec:  [ 0.97  0.99  1.02  1.01  1.03  0.98  1.  ] [-337.45778 -337.8414  -337.78077 -337.87857 -337.61301 -337.69598</t>
  </si>
  <si>
    <t xml:space="preserve"> -337.9017 ]</t>
  </si>
  <si>
    <t xml:space="preserve"> -337.45 A+---------+----------+----------+----------+----------+---------++</t>
  </si>
  <si>
    <t xml:space="preserve">         +          +          +        Bsite LaScOSr: a-strain 1.0   A    +</t>
  </si>
  <si>
    <t xml:space="preserve">  -337.5 ++                                                               ++</t>
  </si>
  <si>
    <t xml:space="preserve">  -337.7 ++         A                                                     ++</t>
  </si>
  <si>
    <t xml:space="preserve"> -337.75 ++                                                               ++</t>
  </si>
  <si>
    <t xml:space="preserve">  -337.8 ++                                                               ++</t>
  </si>
  <si>
    <t xml:space="preserve"> -337.85 ++                    A                                          ++</t>
  </si>
  <si>
    <t xml:space="preserve">  -337.9 ++                               A                               ++</t>
  </si>
  <si>
    <t xml:space="preserve"> -337.95 ++---------+----------+----------+----------+----------+---------++</t>
  </si>
  <si>
    <t>Beta matrix:  [  994.32451123 -3587.00641423  3179.00112449  -924.24128954]</t>
  </si>
  <si>
    <t>S-squared = RSS/(N-rank(I-H)):  0.000586270992956</t>
  </si>
  <si>
    <t>Sqrt s-squared:  0.0242130335348</t>
  </si>
  <si>
    <t>Std errors in coefficients:  [ 1646.59782592  4941.74698909  4942.68835977  1647.5392473 ]</t>
  </si>
  <si>
    <t>RESULTS: 1.00214232951</t>
  </si>
  <si>
    <t>Cvec, Evec:  [ 0.99  1.03  1.01  1.    0.98  1.02  0.96  0.97] [-337.82935 -337.3362  -337.73042 -337.81915 -337.75411 -337.56818</t>
  </si>
  <si>
    <t xml:space="preserve"> -337.32601 -337.58883]</t>
  </si>
  <si>
    <t xml:space="preserve"> -337.3 ++--------+--------+---------+--------+---------+--------+--------++</t>
  </si>
  <si>
    <t xml:space="preserve">        A         +        +         + Bsite LaScOSr: a-strain 1.01   A    A</t>
  </si>
  <si>
    <t xml:space="preserve"> -337.4 ++                                                                ++</t>
  </si>
  <si>
    <t xml:space="preserve"> -337.5 ++                                                                ++</t>
  </si>
  <si>
    <t xml:space="preserve"> -337.6 ++        A                                                       ++</t>
  </si>
  <si>
    <t xml:space="preserve"> -337.7 ++                                                                ++</t>
  </si>
  <si>
    <t xml:space="preserve">        |                                               A                  |</t>
  </si>
  <si>
    <t xml:space="preserve">        |                  A                                               |</t>
  </si>
  <si>
    <t xml:space="preserve"> -337.8 ++                                    A                           ++</t>
  </si>
  <si>
    <t xml:space="preserve"> -337.9 ++--------+--------+---------+--------+---------+--------+--------++</t>
  </si>
  <si>
    <t>Beta matrix:  [  990.90335617 -3599.35359175  3207.51931736  -936.88289261]</t>
  </si>
  <si>
    <t>S-squared = RSS/(N-rank(I-H)):  2.78401287458e-05</t>
  </si>
  <si>
    <t>Sqrt s-squared:  0.00527637458354</t>
  </si>
  <si>
    <t>Std errors in coefficients:  [ 213.09873029  642.84545251  646.23860814  216.49105092]</t>
  </si>
  <si>
    <t>RESULTS: 0.993791397885</t>
  </si>
  <si>
    <t>Cvec, Evec:  [ 1.    0.96  0.99  1.01  0.97  1.02  0.98] [-337.52802 -337.30415 -337.6032  -337.3752  -337.49694 -337.15092</t>
  </si>
  <si>
    <t xml:space="preserve"> -337.59547]</t>
  </si>
  <si>
    <t xml:space="preserve"> -337.15 ++---------+----------+----------+----------+----------+---------+A</t>
  </si>
  <si>
    <t xml:space="preserve">         +          +          +       Bsite LaScOSr: a-strain 1.02   A    +</t>
  </si>
  <si>
    <t xml:space="preserve">  -337.3 A+                                                               ++</t>
  </si>
  <si>
    <t xml:space="preserve"> -337.35 ++                                                               ++</t>
  </si>
  <si>
    <t xml:space="preserve">  -337.4 ++                                                               ++</t>
  </si>
  <si>
    <t xml:space="preserve">  -337.5 ++         A                                                     ++</t>
  </si>
  <si>
    <t xml:space="preserve">  -337.6 ++                    A          A                               ++</t>
  </si>
  <si>
    <t xml:space="preserve"> -337.65 ++---------+----------+----------+----------+----------+---------++</t>
  </si>
  <si>
    <t>Beta matrix:  [ 1037.45042142 -3760.31371638  3384.19694742  -998.8523645 ]</t>
  </si>
  <si>
    <t>S-squared = RSS/(N-rank(I-H)):  0.000165959890127</t>
  </si>
  <si>
    <t>Sqrt s-squared:  0.0128825420677</t>
  </si>
  <si>
    <t>Std errors in coefficients:  [  850.00504698  2576.81218655  2603.34648826   876.53486471]</t>
  </si>
  <si>
    <t>RESULTS: 0.985904773873</t>
  </si>
  <si>
    <t>LaCrOSr:0.98:0.024:RESULTS: 1.02223885119</t>
  </si>
  <si>
    <t>LaCrOSr:0.99:0.026:RESULTS: 1.01304566591</t>
  </si>
  <si>
    <t>LaCrOSr:1.0:0.024:RESULTS: 1.00414314495</t>
  </si>
  <si>
    <t>LaCrOSr:1.01:0.005:RESULTS: 0.995825100023</t>
  </si>
  <si>
    <t>LaCrOSr:1.02:0.013:RESULTS: 0.987152314626</t>
  </si>
  <si>
    <t>LaMnOSr:0.98:0.029:RESULTS: 1.02596579407</t>
  </si>
  <si>
    <t>LaMnOSr:0.99:0.026:RESULTS: 1.01370428905</t>
  </si>
  <si>
    <t>LaMnOSr:1.0:0.023:RESULTS: 1.00365833103</t>
  </si>
  <si>
    <t>LaMnOSr:1.01:0.005:RESULTS: 0.994297186806</t>
  </si>
  <si>
    <t>LaMnOSr:1.02:0.013:RESULTS: 0.985928382584</t>
  </si>
  <si>
    <t>LaScOSr:0.98:0.024:RESULTS: 1.02057201643</t>
  </si>
  <si>
    <t>LaScOSr:0.99:0.027:RESULTS: 1.01096385435</t>
  </si>
  <si>
    <t>LaScOSr:1.0:0.024:RESULTS: 1.00214232951</t>
  </si>
  <si>
    <t>LaScOSr:1.01:0.005:RESULTS: 0.993791397885</t>
  </si>
  <si>
    <t>LaScOSr:1.02:0.013:RESULTS: 0.985904773873</t>
  </si>
  <si>
    <t xml:space="preserve">[tam@bardeen S7_doped_barriers]$ cat S7_doped_fitting_face-diagonal_output     </t>
  </si>
  <si>
    <t>Cvec, Evec:  [ 1.01  1.    1.05  1.02  0.99  1.04  1.03] [-335.83538 -335.70904 -335.57984 -335.88554 -335.4868  -335.7491</t>
  </si>
  <si>
    <t xml:space="preserve"> -335.85128]</t>
  </si>
  <si>
    <t xml:space="preserve"> -335.45 ++---------+----------+----------+----------+----------+---------++</t>
  </si>
  <si>
    <t xml:space="preserve">         +          +          +       Bsite LaCrOSr: a-strain 0.98   A    +</t>
  </si>
  <si>
    <t xml:space="preserve">  -335.5 A+                                                               ++</t>
  </si>
  <si>
    <t xml:space="preserve"> -335.75 ++                                                     A         ++</t>
  </si>
  <si>
    <t xml:space="preserve"> -335.85 ++                                          A                    ++</t>
  </si>
  <si>
    <t xml:space="preserve">  -335.9 ++---------+----------+----------+----------+----------+---------++</t>
  </si>
  <si>
    <t>Beta matrix:  [ 1162.57932504 -4009.07722892  3540.72849327 -1029.92626471]</t>
  </si>
  <si>
    <t>S-squared = RSS/(N-rank(I-H)):  0.000551162940059</t>
  </si>
  <si>
    <t>Sqrt s-squared:  0.023476859672</t>
  </si>
  <si>
    <t>Std errors in coefficients:  [ 1694.19163345  4984.81056225  4887.96398604  1597.35192275]</t>
  </si>
  <si>
    <t>RESULTS: 1.02076934672</t>
  </si>
  <si>
    <t>Cvec, Evec:  [ 1.02  1.    0.99  0.98  1.03  1.04  1.01] [-336.15634 -336.13075 -335.99195 -335.75833 -336.05301 -335.88604</t>
  </si>
  <si>
    <t xml:space="preserve"> -336.18288]</t>
  </si>
  <si>
    <t xml:space="preserve"> -335.75 A+---------+----------+----------+----------+----------+---------++</t>
  </si>
  <si>
    <t xml:space="preserve">         +          +          +       Bsite LaCrOSr: a-strain 0.99   A    +</t>
  </si>
  <si>
    <t xml:space="preserve"> -335.95 ++                                                               ++</t>
  </si>
  <si>
    <t xml:space="preserve">    -336 ++         A                                                     ++</t>
  </si>
  <si>
    <t xml:space="preserve"> -336.05 ++                                                     A         ++</t>
  </si>
  <si>
    <t xml:space="preserve">  -336.1 ++                                                               ++</t>
  </si>
  <si>
    <t>Beta matrix:  [ 1249.1693737  -4301.55861487  3856.61351367 -1140.36395807]</t>
  </si>
  <si>
    <t>S-squared = RSS/(N-rank(I-H)):  0.000711409372723</t>
  </si>
  <si>
    <t>Sqrt s-squared:  0.0266722584856</t>
  </si>
  <si>
    <t>Std errors in coefficients:  [ 1868.63028499  5552.53866509  5498.58965388  1814.69065299]</t>
  </si>
  <si>
    <t>RESULTS: 1.01132206499</t>
  </si>
  <si>
    <t>Cvec, Evec:  [ 0.97  0.99  1.02  1.01  1.03  0.98  1.  ] [-335.82213 -336.22916 -336.17599 -336.27307 -336.00766 -336.07335</t>
  </si>
  <si>
    <t xml:space="preserve"> -336.29323]</t>
  </si>
  <si>
    <t xml:space="preserve">  -335.8 ++---------+----------+----------+----------+----------+---------++</t>
  </si>
  <si>
    <t xml:space="preserve">         A          +          +        Bsite LaCrOSr: a-strain 1.0   A    +</t>
  </si>
  <si>
    <t xml:space="preserve">    -336 ++                                                               +A</t>
  </si>
  <si>
    <t xml:space="preserve"> -336.15 ++                                                               ++</t>
  </si>
  <si>
    <t xml:space="preserve">  -336.2 ++                                                               ++</t>
  </si>
  <si>
    <t xml:space="preserve"> -336.25 ++                                                               ++</t>
  </si>
  <si>
    <t xml:space="preserve">  -336.3 ++---------+----------+----------A----------+----------+---------++</t>
  </si>
  <si>
    <t>Beta matrix:  [ 1168.95493098 -4091.30731664  3668.90098735 -1082.862666  ]</t>
  </si>
  <si>
    <t>S-squared = RSS/(N-rank(I-H)):  0.000580125103049</t>
  </si>
  <si>
    <t>Sqrt s-squared:  0.0240857863282</t>
  </si>
  <si>
    <t>Std errors in coefficients:  [ 1637.94442967  4915.77653401  4916.71295748  1638.88090358]</t>
  </si>
  <si>
    <t>RESULTS: 1.00251465263</t>
  </si>
  <si>
    <t>Cvec, Evec:  [ 0.99  1.03  1.01  1.    0.98  1.02  0.96  0.97] [-336.22232 -335.73136 -336.1269  -336.21578 -336.14596 -335.96252</t>
  </si>
  <si>
    <t xml:space="preserve"> -335.70142 -335.97614]</t>
  </si>
  <si>
    <t xml:space="preserve"> -335.7 A+--------+--------+---------+--------+---------+--------+--------++</t>
  </si>
  <si>
    <t xml:space="preserve">        +         +        +         + Bsite LaCrOSr: a-strain 1.01   A    A</t>
  </si>
  <si>
    <t xml:space="preserve"> -335.8 ++                                                                ++</t>
  </si>
  <si>
    <t xml:space="preserve">        |         A                                              A         |</t>
  </si>
  <si>
    <t xml:space="preserve"> -336.2 ++                           A        A                           ++</t>
  </si>
  <si>
    <t>Beta matrix:  [ 1149.21986648 -4063.54198062  3665.77641975 -1087.66395873]</t>
  </si>
  <si>
    <t>S-squared = RSS/(N-rank(I-H)):  2.88371221303e-05</t>
  </si>
  <si>
    <t>Sqrt s-squared:  0.00537002068248</t>
  </si>
  <si>
    <t>Std errors in coefficients:  [ 216.88084706  654.25479578  657.70817378  220.33337523]</t>
  </si>
  <si>
    <t>RESULTS: 0.993919406595</t>
  </si>
  <si>
    <t>Cvec, Evec:  [ 1.    0.96  0.99  1.01  0.97  1.02  0.98] [-335.9215  -335.68892 -336.00263 -335.76602 -335.89576 -335.53915</t>
  </si>
  <si>
    <t xml:space="preserve"> -335.9966 ]</t>
  </si>
  <si>
    <t xml:space="preserve">  -335.5 ++---------+----------+----------+----------+----------+---------++</t>
  </si>
  <si>
    <t xml:space="preserve">  -335.9 ++                                          A                    ++</t>
  </si>
  <si>
    <t xml:space="preserve">    -336 ++                    A          A                               ++</t>
  </si>
  <si>
    <t>Beta matrix:  [ 1567.28895728 -5348.1362341   4974.60616706 -1529.67196197]</t>
  </si>
  <si>
    <t>S-squared = RSS/(N-rank(I-H)):  0.000164602462536</t>
  </si>
  <si>
    <t>Sqrt s-squared:  0.0128297491221</t>
  </si>
  <si>
    <t>Std errors in coefficients:  [  846.52170728  2566.25235255  2592.6779161    872.94280522]</t>
  </si>
  <si>
    <t>RESULTS: 0.985595975398</t>
  </si>
  <si>
    <t>Cvec, Evec:  [ 1.01  1.    1.05  1.02  0.99  1.04  1.03] [-327.64143 -327.4991  -327.49738 -327.70773 -327.26352 -327.63072</t>
  </si>
  <si>
    <t xml:space="preserve"> -327.71382]</t>
  </si>
  <si>
    <t xml:space="preserve"> -327.25 ++---------+----------+----------+----------+----------+---------++</t>
  </si>
  <si>
    <t xml:space="preserve">         A          +          +       Bsite LaMnOSr: a-strain 0.98   A    +</t>
  </si>
  <si>
    <t xml:space="preserve">  -327.3 ++                                                               ++</t>
  </si>
  <si>
    <t xml:space="preserve"> -327.35 ++                                                               ++</t>
  </si>
  <si>
    <t xml:space="preserve">  -327.4 ++                                                               ++</t>
  </si>
  <si>
    <t xml:space="preserve">  -327.5 ++         A                                                     +A</t>
  </si>
  <si>
    <t xml:space="preserve"> -327.65 ++                    A                                          ++</t>
  </si>
  <si>
    <t xml:space="preserve">  -327.7 ++                               A                               ++</t>
  </si>
  <si>
    <t xml:space="preserve"> -327.75 ++---------+----------+----------+----------+----------+---------++</t>
  </si>
  <si>
    <t>Beta matrix:  [  938.29951997 -3341.85059066  2905.17213263  -829.10520367]</t>
  </si>
  <si>
    <t>S-squared = RSS/(N-rank(I-H)):  0.00054873359173</t>
  </si>
  <si>
    <t>Sqrt s-squared:  0.0234250633239</t>
  </si>
  <si>
    <t>Std errors in coefficients:  [ 1690.45378517  4973.81271217  4877.1798059   1593.82772926]</t>
  </si>
  <si>
    <t>RESULTS: 1.02427600252</t>
  </si>
  <si>
    <t>Cvec, Evec:  [ 1.02  1.    0.99  0.98  1.03  1.04  1.01] [-327.94813 -327.89826 -327.75353 -327.52746 -327.86473 -327.7277</t>
  </si>
  <si>
    <t xml:space="preserve"> -327.96171]</t>
  </si>
  <si>
    <t xml:space="preserve">  -327.5 ++---------+----------+----------+----------+----------+---------++</t>
  </si>
  <si>
    <t xml:space="preserve">         A          +          +       Bsite LaMnOSr: a-strain 0.99   A    +</t>
  </si>
  <si>
    <t xml:space="preserve"> -327.75 ++         A                                                     ++</t>
  </si>
  <si>
    <t xml:space="preserve">  -327.9 ++                    A                                          ++</t>
  </si>
  <si>
    <t xml:space="preserve"> -327.95 ++                               A          A                    ++</t>
  </si>
  <si>
    <t xml:space="preserve">    -328 ++---------+----------+----------+----------+----------+---------++</t>
  </si>
  <si>
    <t>Beta matrix:  [ 1172.92128019 -4079.48260729  3666.52849467 -1087.87368408]</t>
  </si>
  <si>
    <t>S-squared = RSS/(N-rank(I-H)):  0.00066787548607</t>
  </si>
  <si>
    <t>Sqrt s-squared:  0.0258432870601</t>
  </si>
  <si>
    <t>Std errors in coefficients:  [ 1810.55342164  5379.96625638  5327.69397565  1758.29022862]</t>
  </si>
  <si>
    <t>RESULTS: 1.01317022178</t>
  </si>
  <si>
    <t>Cvec, Evec:  [ 0.97  0.99  1.02  1.01  1.03  0.98  1.  ] [-327.62618 -327.99729 -327.96525 -328.04984 -327.81161 -327.8547</t>
  </si>
  <si>
    <t xml:space="preserve"> -328.06035]</t>
  </si>
  <si>
    <t xml:space="preserve">         A          +          +        Bsite LaMnOSr: a-strain 1.0   A    +</t>
  </si>
  <si>
    <t xml:space="preserve">  -327.8 ++                                                               +A</t>
  </si>
  <si>
    <t xml:space="preserve"> -327.85 ++         A                                                     ++</t>
  </si>
  <si>
    <t xml:space="preserve">    -328 ++                    A                                          ++</t>
  </si>
  <si>
    <t xml:space="preserve"> -328.05 ++                               A          A                    ++</t>
  </si>
  <si>
    <t xml:space="preserve">  -328.1 ++---------+----------+----------+----------+----------+---------++</t>
  </si>
  <si>
    <t>Beta matrix:  [  674.97023241 -2623.93281825  2241.21331886  -620.33262072]</t>
  </si>
  <si>
    <t>S-squared = RSS/(N-rank(I-H)):  0.000549670383231</t>
  </si>
  <si>
    <t>Sqrt s-squared:  0.0234450502928</t>
  </si>
  <si>
    <t>Std errors in coefficients:  [ 1594.37142749  4785.0058328   4785.9173453   1595.28298909]</t>
  </si>
  <si>
    <t>RESULTS: 1.00331989936</t>
  </si>
  <si>
    <t>Cvec, Evec:  [ 0.99  1.03  1.01  1.    0.98  1.02  0.96  0.97] [-328.01079 -327.55123 -327.91519 -328.00033 -327.94205 -327.76653</t>
  </si>
  <si>
    <t xml:space="preserve"> -327.53329 -327.78254]</t>
  </si>
  <si>
    <t xml:space="preserve"> -327.55 ++                                                               +A</t>
  </si>
  <si>
    <t xml:space="preserve">         |        A                                               A        |</t>
  </si>
  <si>
    <t xml:space="preserve">  -327.9 ++                                             A                 ++</t>
  </si>
  <si>
    <t xml:space="preserve"> -327.95 ++                 A                                             ++</t>
  </si>
  <si>
    <t xml:space="preserve">    -328 ++                                    A                          ++</t>
  </si>
  <si>
    <t>Beta matrix:  [ 1110.48004686 -3955.06947115  3589.88994473 -1073.29559038]</t>
  </si>
  <si>
    <t>S-squared = RSS/(N-rank(I-H)):  2.71954570052e-05</t>
  </si>
  <si>
    <t>Sqrt s-squared:  0.00521492636623</t>
  </si>
  <si>
    <t>Std errors in coefficients:  [ 210.61700029  635.35892811  638.71256733  213.96981424]</t>
  </si>
  <si>
    <t>RESULTS: 0.993656693764</t>
  </si>
  <si>
    <t>Cvec, Evec:  [ 1.    0.96  0.99  1.01  0.97  1.02  0.98] [-327.73294 -327.53556 -327.81144 -327.58272 -327.71446 -327.3669</t>
  </si>
  <si>
    <t xml:space="preserve"> -327.80357]</t>
  </si>
  <si>
    <t xml:space="preserve">         +          +          +       Bsite LaMnOSr: a-strain 1.02   A    A</t>
  </si>
  <si>
    <t xml:space="preserve">         |          A                                A                     |</t>
  </si>
  <si>
    <t xml:space="preserve">  -327.8 ++                    A          A                               ++</t>
  </si>
  <si>
    <t>Beta matrix:  [  967.15751093 -3537.47115181  3178.94371207  -936.35444171]</t>
  </si>
  <si>
    <t>S-squared = RSS/(N-rank(I-H)):  0.000172063658018</t>
  </si>
  <si>
    <t>Sqrt s-squared:  0.0131173037633</t>
  </si>
  <si>
    <t>Std errors in coefficients:  [  865.49489557  2623.77006138  2650.78790412   892.50817261]</t>
  </si>
  <si>
    <t>RESULTS: 0.985456400332</t>
  </si>
  <si>
    <t>Cvec, Evec:  [ 1.01  1.    1.05  1.02  0.99  1.04  1.03] [-337.53226 -337.41191 -337.26976 -337.57255 -337.20345 -337.43481</t>
  </si>
  <si>
    <t xml:space="preserve"> -337.53794]</t>
  </si>
  <si>
    <t xml:space="preserve">  -337.2 A+---------+----------+----------+----------+----------+---------++</t>
  </si>
  <si>
    <t xml:space="preserve"> -337.45 ++                                                     A         ++</t>
  </si>
  <si>
    <t xml:space="preserve"> -337.55 ++                    A                     A                    ++</t>
  </si>
  <si>
    <t xml:space="preserve">  -337.6 ++---------+----------+----------+----------+----------+---------++</t>
  </si>
  <si>
    <t>Beta matrix:  [ 1162.96306384 -4032.38343862  3580.00197438 -1047.98133283]</t>
  </si>
  <si>
    <t>S-squared = RSS/(N-rank(I-H)):  0.000561780305771</t>
  </si>
  <si>
    <t>Sqrt s-squared:  0.0237019051085</t>
  </si>
  <si>
    <t>Std errors in coefficients:  [ 1710.43188453  5032.59416212  4934.81923006  1612.66388379]</t>
  </si>
  <si>
    <t>RESULTS: 1.02018604438</t>
  </si>
  <si>
    <t>Cvec, Evec:  [ 1.02  1.    0.99  0.98  1.03  1.04  1.01] [-337.82328 -337.80978 -337.67853 -337.45602 -337.71826 -337.54613</t>
  </si>
  <si>
    <t xml:space="preserve"> -337.85652]</t>
  </si>
  <si>
    <t xml:space="preserve"> -337.55 ++                                                               +A</t>
  </si>
  <si>
    <t xml:space="preserve">  -337.8 ++                    A                                          ++</t>
  </si>
  <si>
    <t xml:space="preserve"> -337.85 ++                               A                               ++</t>
  </si>
  <si>
    <t xml:space="preserve">  -337.9 ++---------+----------+----------+----------+----------+---------++</t>
  </si>
  <si>
    <t>Beta matrix:  [ 1120.50891605 -3932.18768614  3498.12975221 -1024.26958556]</t>
  </si>
  <si>
    <t>S-squared = RSS/(N-rank(I-H)):  0.000704277409757</t>
  </si>
  <si>
    <t>Sqrt s-squared:  0.0265382254448</t>
  </si>
  <si>
    <t>Std errors in coefficients:  [ 1859.24007158  5524.63612949  5470.95822206  1805.57149623]</t>
  </si>
  <si>
    <t>RESULTS: 1.01068327885</t>
  </si>
  <si>
    <t>Cvec, Evec:  [ 0.97  0.99  1.02  1.01  1.03  0.98  1.  ] [-337.51178 -337.90096 -337.8353  -337.93561 -337.66319 -337.75351</t>
  </si>
  <si>
    <t xml:space="preserve"> -337.96004]</t>
  </si>
  <si>
    <t xml:space="preserve">  -337.5 A+---------+----------+----------+----------+----------+---------++</t>
  </si>
  <si>
    <t xml:space="preserve"> -337.75 ++         A                                                     ++</t>
  </si>
  <si>
    <t xml:space="preserve"> -337.85 ++                                                               ++</t>
  </si>
  <si>
    <t xml:space="preserve">  -337.9 ++                    A                                          ++</t>
  </si>
  <si>
    <t xml:space="preserve"> -337.95 ++                               A                               ++</t>
  </si>
  <si>
    <t xml:space="preserve">    -338 ++---------+----------+----------+----------+----------+---------++</t>
  </si>
  <si>
    <t>Beta matrix:  [ 1048.79853447 -3743.40197133  3328.08919633  -971.46667866]</t>
  </si>
  <si>
    <t>S-squared = RSS/(N-rank(I-H)):  0.000585558005898</t>
  </si>
  <si>
    <t>Sqrt s-squared:  0.0241983058477</t>
  </si>
  <si>
    <t>Std errors in coefficients:  [ 1645.59627535  4938.74114915  4939.68194723  1646.53712411]</t>
  </si>
  <si>
    <t>RESULTS: 1.00197611595</t>
  </si>
  <si>
    <t>Cvec, Evec:  [ 0.99  1.03  1.01  1.    0.98  1.02  0.96  0.97] [-337.89003 -337.38918 -337.78946 -337.8796  -337.81394 -337.62445</t>
  </si>
  <si>
    <t xml:space="preserve"> -337.37801 -337.64483]</t>
  </si>
  <si>
    <t xml:space="preserve">        +         +        +         + Bsite LaScOSr: a-strain 1.01   A    +</t>
  </si>
  <si>
    <t xml:space="preserve"> -337.4 A+                                                                +A</t>
  </si>
  <si>
    <t xml:space="preserve"> -337.6 ++                                                                ++</t>
  </si>
  <si>
    <t xml:space="preserve"> -337.8 ++                 A                                              ++</t>
  </si>
  <si>
    <t xml:space="preserve"> -337.9 ++--------+--------+---------A--------+---------+--------+--------++</t>
  </si>
  <si>
    <t>Beta matrix:  [ 1026.78534428 -3700.9463954   3302.79048653  -966.5037281 ]</t>
  </si>
  <si>
    <t>S-squared = RSS/(N-rank(I-H)):  2.79870169941e-05</t>
  </si>
  <si>
    <t>Sqrt s-squared:  0.00529027570114</t>
  </si>
  <si>
    <t>Std errors in coefficients:  [ 213.66015944  644.53909084  647.94118606  217.06141746]</t>
  </si>
  <si>
    <t>RESULTS: 0.993786620648</t>
  </si>
  <si>
    <t>Cvec, Evec:  [ 1.    0.96  0.99  1.01  0.97  1.02  0.98] [-337.59265 -337.36264 -337.6683  -337.43943 -337.5584  -337.21146</t>
  </si>
  <si>
    <t xml:space="preserve"> -337.65885]</t>
  </si>
  <si>
    <t xml:space="preserve">  -337.2 ++---------+----------+----------+----------+----------+---------+A</t>
  </si>
  <si>
    <t xml:space="preserve"> -337.55 ++         A                                                     ++</t>
  </si>
  <si>
    <t xml:space="preserve">  -337.6 ++                                          A                    ++</t>
  </si>
  <si>
    <t xml:space="preserve"> -337.65 ++                    A                                          ++</t>
  </si>
  <si>
    <t xml:space="preserve">  -337.7 ++---------+----------+----------+----------+----------+---------++</t>
  </si>
  <si>
    <t>Beta matrix:  [  990.12342032 -3611.11817388  3227.54234383  -944.13139821]</t>
  </si>
  <si>
    <t>S-squared = RSS/(N-rank(I-H)):  0.000166758462996</t>
  </si>
  <si>
    <t>Sqrt s-squared:  0.0129134992545</t>
  </si>
  <si>
    <t>Std errors in coefficients:  [  852.04763802  2583.00435387  2609.60241842   878.6412078 ]</t>
  </si>
  <si>
    <t>RESULTS: 0.986054032174</t>
  </si>
  <si>
    <t>LaCrOSr:0.98:0.023:RESULTS: 1.02076934672</t>
  </si>
  <si>
    <t>LaCrOSr:0.99:0.027:RESULTS: 1.01132206499</t>
  </si>
  <si>
    <t>LaCrOSr:1.0:0.024:RESULTS: 1.00251465263</t>
  </si>
  <si>
    <t>LaCrOSr:1.01:0.005:RESULTS: 0.993919406595</t>
  </si>
  <si>
    <t>LaCrOSr:1.02:0.013:RESULTS: 0.985595975398</t>
  </si>
  <si>
    <t>LaMnOSr:0.98:0.023:RESULTS: 1.02427600252</t>
  </si>
  <si>
    <t>LaMnOSr:0.99:0.026:RESULTS: 1.01317022178</t>
  </si>
  <si>
    <t>LaMnOSr:1.0:0.023:RESULTS: 1.00331989936</t>
  </si>
  <si>
    <t>LaMnOSr:1.01:0.005:RESULTS: 0.993656693764</t>
  </si>
  <si>
    <t>LaMnOSr:1.02:0.013:RESULTS: 0.985456400332</t>
  </si>
  <si>
    <t>LaScOSr:0.98:0.024:RESULTS: 1.02018604438</t>
  </si>
  <si>
    <t>LaScOSr:0.99:0.027:RESULTS: 1.01068327885</t>
  </si>
  <si>
    <t>LaScOSr:1.0:0.024:RESULTS: 1.00197611595</t>
  </si>
  <si>
    <t>LaScOSr:1.01:0.005:RESULTS: 0.993786620648</t>
  </si>
  <si>
    <t>LaScOSr:1.02:0.013:RESULTS: 0.986054032174</t>
  </si>
  <si>
    <t xml:space="preserve">[tam@bardeen S7_doped_barriers]$ cat S7_doped_fitting_in-line_output       </t>
  </si>
  <si>
    <t>Cvec, Evec:  [ 1.01  1.    1.05  1.02  0.99  1.04  1.03] [-335.8481  -335.71281 -335.59825 -335.89693 -335.48789 -335.76463</t>
  </si>
  <si>
    <t xml:space="preserve"> -335.86507]</t>
  </si>
  <si>
    <t xml:space="preserve">  -335.6 ++                                                               +A</t>
  </si>
  <si>
    <t xml:space="preserve"> -335.85 ++                    A                     A                    ++</t>
  </si>
  <si>
    <t xml:space="preserve">  -335.9 ++---------+----------+----------A----------+----------+---------++</t>
  </si>
  <si>
    <t>Beta matrix:  [ 1298.52254794 -4405.22393124  3925.64064831 -1154.64117742]</t>
  </si>
  <si>
    <t>S-squared = RSS/(N-rank(I-H)):  0.000558699669968</t>
  </si>
  <si>
    <t>Sqrt s-squared:  0.0236368286783</t>
  </si>
  <si>
    <t>Std errors in coefficients:  [ 1705.73568815  5018.77656978  4921.27009055  1608.23612121]</t>
  </si>
  <si>
    <t>RESULTS: 1.02100210593</t>
  </si>
  <si>
    <t>Cvec, Evec:  [ 1.02  1.    0.99  0.98  1.03  1.04  1.01] [-336.17732 -336.14361 -335.99949 -335.7588  -336.08017 -335.91568</t>
  </si>
  <si>
    <t xml:space="preserve"> -336.20189]</t>
  </si>
  <si>
    <t xml:space="preserve"> -336.15 ++                    A                                          ++</t>
  </si>
  <si>
    <t xml:space="preserve">  -336.2 ++                               A                               ++</t>
  </si>
  <si>
    <t xml:space="preserve"> -336.25 ++---------+----------+----------+----------+----------+---------++</t>
  </si>
  <si>
    <t>Beta matrix:  [ 1293.80966066 -4430.05189439  3980.16972555 -1180.08037266]</t>
  </si>
  <si>
    <t>S-squared = RSS/(N-rank(I-H)):  0.000700254498032</t>
  </si>
  <si>
    <t>Sqrt s-squared:  0.0264623222343</t>
  </si>
  <si>
    <t>Std errors in coefficients:  [ 1853.92237275  5508.83486126  5455.3104805   1800.40729738]</t>
  </si>
  <si>
    <t>RESULTS: 1.01188063759</t>
  </si>
  <si>
    <t>Cvec, Evec:  [ 0.97  0.99  1.02  1.01  1.03  0.98  1.  ] [-335.8239  -336.246   -336.20754 -336.30089 -336.04429 -336.08354</t>
  </si>
  <si>
    <t xml:space="preserve"> -336.31593]</t>
  </si>
  <si>
    <t xml:space="preserve"> -336.05 ++                                                               +A</t>
  </si>
  <si>
    <t xml:space="preserve">  -336.2 ++                                                     A         ++</t>
  </si>
  <si>
    <t xml:space="preserve"> -336.25 ++                    A                                          ++</t>
  </si>
  <si>
    <t xml:space="preserve">  -336.3 ++                                          A                    ++</t>
  </si>
  <si>
    <t xml:space="preserve"> -336.35 ++---------+----------+----------+----------+----------+---------++</t>
  </si>
  <si>
    <t>Beta matrix:  [ 1243.35542685 -4309.64176213  3882.81677066 -1152.86713326]</t>
  </si>
  <si>
    <t>S-squared = RSS/(N-rank(I-H)):  0.000580435247705</t>
  </si>
  <si>
    <t>Sqrt s-squared:  0.0240922238016</t>
  </si>
  <si>
    <t>Std errors in coefficients:  [ 1638.38220751  4917.09038692  4918.02706067  1639.31893172]</t>
  </si>
  <si>
    <t>RESULTS: 1.00311538506</t>
  </si>
  <si>
    <t>Cvec, Evec:  [ 0.99  1.03  1.01  1.    0.98  1.02  0.96  0.97] [-336.24877 -335.78107 -336.16307 -336.24765 -336.16209 -336.00766</t>
  </si>
  <si>
    <t xml:space="preserve"> -335.70318 -335.98396]</t>
  </si>
  <si>
    <t xml:space="preserve">   -336 ++                                                       A        ++</t>
  </si>
  <si>
    <t>Beta matrix:  [ 1133.35117738 -4012.25884146  3611.41651244 -1068.75001531]</t>
  </si>
  <si>
    <t>S-squared = RSS/(N-rank(I-H)):  2.79981634969e-05</t>
  </si>
  <si>
    <t>Sqrt s-squared:  0.00529132908605</t>
  </si>
  <si>
    <t>Std errors in coefficients:  [ 213.70270285  644.66742966  648.0702023   217.10463813]</t>
  </si>
  <si>
    <t>RESULTS: 0.994771900761</t>
  </si>
  <si>
    <t>Cvec, Evec:  [ 1.    0.96  0.99  1.01  0.97  1.02  0.98] [-335.96042 -335.7026  -336.03255 -335.81272 -335.9113  -335.59372</t>
  </si>
  <si>
    <t xml:space="preserve"> -336.01849]</t>
  </si>
  <si>
    <t xml:space="preserve"> -335.55 ++---------+----------+----------+----------+----------+---------++</t>
  </si>
  <si>
    <t xml:space="preserve">         +          +          +       Bsite LaCrOSr: a-strain 1.02   A    +</t>
  </si>
  <si>
    <t xml:space="preserve">  -335.9 ++         A                                                     ++</t>
  </si>
  <si>
    <t>Beta matrix:  [ 1366.79722396 -4743.56169207  4367.71217395 -1326.89941288]</t>
  </si>
  <si>
    <t>S-squared = RSS/(N-rank(I-H)):  0.000165490176884</t>
  </si>
  <si>
    <t>Sqrt s-squared:  0.0128642985384</t>
  </si>
  <si>
    <t>Std errors in coefficients:  [  848.80131779  2573.16305049  2599.65977582   875.29356548]</t>
  </si>
  <si>
    <t>RESULTS: 0.986511845502</t>
  </si>
  <si>
    <t>Cvec, Evec:  [ 1.01  1.    1.05  1.02  0.99  1.04  1.03] [-327.7013  -327.5366  -327.55714 -327.7866  -327.30734 -327.7302</t>
  </si>
  <si>
    <t xml:space="preserve"> -327.80728]</t>
  </si>
  <si>
    <t xml:space="preserve">  -327.3 A+---------+----------+----------+----------+----------+---------++</t>
  </si>
  <si>
    <t xml:space="preserve">         +          +          +       Bsite LaMnOSr: a-strain 0.98   A    +</t>
  </si>
  <si>
    <t xml:space="preserve"> -327.55 ++         A                                                     +A</t>
  </si>
  <si>
    <t xml:space="preserve">  -327.7 ++                    A                                          ++</t>
  </si>
  <si>
    <t xml:space="preserve"> -327.75 ++                                                     A         ++</t>
  </si>
  <si>
    <t xml:space="preserve">  -327.8 ++                               A          A                    ++</t>
  </si>
  <si>
    <t>Beta matrix:  [-1374.74994542  3496.8412144  -3832.32778943  1382.71278407]</t>
  </si>
  <si>
    <t>S-squared = RSS/(N-rank(I-H)):  0.000533236696756</t>
  </si>
  <si>
    <t>Sqrt s-squared:  0.0230919184295</t>
  </si>
  <si>
    <t>Std errors in coefficients:  [ 1666.41261013  4903.07649738  4807.81787808  1571.16074376]</t>
  </si>
  <si>
    <t>RESULTS: 1.02652938283</t>
  </si>
  <si>
    <t>Cvec, Evec:  [ 1.02  1.    0.99  0.98  1.03  1.04  1.01] [-327.9962  -327.93529 -327.78774 -327.5554  -327.91611 -327.78022</t>
  </si>
  <si>
    <t xml:space="preserve"> -328.00772]</t>
  </si>
  <si>
    <t xml:space="preserve">         |                     A                                A          |</t>
  </si>
  <si>
    <t xml:space="preserve">    -328 ++                               A          A                    ++</t>
  </si>
  <si>
    <t xml:space="preserve"> -328.05 ++---------+----------+----------+----------+----------+---------++</t>
  </si>
  <si>
    <t>Beta matrix:  [ 1074.00163236 -3780.34759063  3365.45459774  -987.05407226]</t>
  </si>
  <si>
    <t>S-squared = RSS/(N-rank(I-H)):  0.000673129363679</t>
  </si>
  <si>
    <t>Sqrt s-squared:  0.025944736724</t>
  </si>
  <si>
    <t>Std errors in coefficients:  [ 1817.66087805  5401.08569709  5348.6082178   1765.19252214]</t>
  </si>
  <si>
    <t>RESULTS: 1.01380834575</t>
  </si>
  <si>
    <t>Cvec, Evec:  [ 0.97  0.99  1.02  1.01  1.03  0.98  1.  ] [-327.64666 -328.03279 -328.01072 -328.09331 -327.8619  -327.88449</t>
  </si>
  <si>
    <t xml:space="preserve"> -328.09966]</t>
  </si>
  <si>
    <t xml:space="preserve">  -328.1 ++---------+----------+----------A----------A----------+---------++</t>
  </si>
  <si>
    <t>Beta matrix:  [  851.19010724 -3147.23372483  2759.37653654  -791.45448652]</t>
  </si>
  <si>
    <t>S-squared = RSS/(N-rank(I-H)):  0.000549655763797</t>
  </si>
  <si>
    <t>Sqrt s-squared:  0.0234447385099</t>
  </si>
  <si>
    <t>Std errors in coefficients:  [ 1594.35022482  4784.94219962  4785.8537      1595.2617743 ]</t>
  </si>
  <si>
    <t>RESULTS: 1.00373657727</t>
  </si>
  <si>
    <t>Cvec, Evec:  [ 0.99  1.03  1.01  1.    0.98  1.02  0.96  0.97] [-328.04736 -327.60087 -327.95866 -328.04157 -327.97476 -327.81009</t>
  </si>
  <si>
    <t xml:space="preserve"> -327.55135 -327.80884]</t>
  </si>
  <si>
    <t xml:space="preserve"> -327.55 A+-------+---------+--------+---------+--------+---------+-------++</t>
  </si>
  <si>
    <t xml:space="preserve">         +        +         +        + Bsite LaMnOSr: a-strain 1.01   A    +</t>
  </si>
  <si>
    <t xml:space="preserve">  -327.6 ++                                                               +A</t>
  </si>
  <si>
    <t xml:space="preserve"> -327.95 ++                                             A                 ++</t>
  </si>
  <si>
    <t xml:space="preserve">         +        +         +        +         +        +         +        +</t>
  </si>
  <si>
    <t xml:space="preserve"> -328.05 ++-------+---------+--------A---------A--------+---------+-------++</t>
  </si>
  <si>
    <t>Beta matrix:  [ 1228.10303579 -4304.84826221  3936.7264731  -1188.01649035]</t>
  </si>
  <si>
    <t>S-squared = RSS/(N-rank(I-H)):  2.76829312769e-05</t>
  </si>
  <si>
    <t>Sqrt s-squared:  0.00526145714388</t>
  </si>
  <si>
    <t>Std errors in coefficients:  [ 212.49625459  641.0279909   644.41155335  215.8789844 ]</t>
  </si>
  <si>
    <t>RESULTS: 0.994057387756</t>
  </si>
  <si>
    <t>Cvec, Evec:  [ 1.    0.96  0.99  1.01  0.97  1.02  0.98] [-327.77312 -327.55475 -327.84927 -327.62784 -327.74356 -327.41395</t>
  </si>
  <si>
    <t xml:space="preserve"> -327.83862]</t>
  </si>
  <si>
    <t xml:space="preserve">  -327.4 ++---------+----------+----------+----------+----------+---------++</t>
  </si>
  <si>
    <t xml:space="preserve"> -327.55 A+                                                               ++</t>
  </si>
  <si>
    <t xml:space="preserve">         +          +          A          +          +          +          +</t>
  </si>
  <si>
    <t xml:space="preserve"> -327.85 ++---------+----------+----------A----------+----------+---------++</t>
  </si>
  <si>
    <t>Beta matrix:  [ 1153.61017998 -4096.59500406  3737.95789339 -1122.73848606]</t>
  </si>
  <si>
    <t>S-squared = RSS/(N-rank(I-H)):  0.000167563239168</t>
  </si>
  <si>
    <t>Sqrt s-squared:  0.0129446220172</t>
  </si>
  <si>
    <t>Std errors in coefficients:  [  854.10115395  2589.22964029  2615.8918087    880.75881677]</t>
  </si>
  <si>
    <t>RESULTS: 0.985889271525</t>
  </si>
  <si>
    <t>Cvec, Evec:  [ 1.01  1.    1.05  1.02  0.99  1.04  1.03] [-337.5607  -337.44683 -337.28133 -337.59549 -337.2461  -337.44965</t>
  </si>
  <si>
    <t xml:space="preserve"> -337.55591]</t>
  </si>
  <si>
    <t xml:space="preserve">  -337.2 ++---------+----------+----------+----------+----------+---------++</t>
  </si>
  <si>
    <t xml:space="preserve"> -337.25 A+                                                               ++</t>
  </si>
  <si>
    <t xml:space="preserve"> -337.45 ++         A                                           A         ++</t>
  </si>
  <si>
    <t xml:space="preserve">         |                     A                     A                     |</t>
  </si>
  <si>
    <t xml:space="preserve">  -337.6 ++---------+----------+----------A----------+----------+---------++</t>
  </si>
  <si>
    <t>Beta matrix:  [ 1141.83646128 -3976.19111633  3530.18010771 -1033.26013466]</t>
  </si>
  <si>
    <t>S-squared = RSS/(N-rank(I-H)):  0.000560789590091</t>
  </si>
  <si>
    <t>Sqrt s-squared:  0.0236809963914</t>
  </si>
  <si>
    <t>Std errors in coefficients:  [ 1708.92302117  5028.15464188  4930.46596232  1611.24126681]</t>
  </si>
  <si>
    <t>RESULTS: 1.01950595755</t>
  </si>
  <si>
    <t>Cvec, Evec:  [ 1.02  1.    0.99  0.98  1.03  1.04  1.01] [-337.83489 -337.83255 -337.70792 -337.49356 -337.72582 -337.55168</t>
  </si>
  <si>
    <t xml:space="preserve"> -337.8727 ]</t>
  </si>
  <si>
    <t xml:space="preserve"> -337.45 ++---------+----------+----------+----------+----------+---------++</t>
  </si>
  <si>
    <t xml:space="preserve">  -337.5 A+                                                               ++</t>
  </si>
  <si>
    <t>Beta matrix:  [ 1142.76555739 -4005.18330027  3576.6205694  -1052.04393981]</t>
  </si>
  <si>
    <t>S-squared = RSS/(N-rank(I-H)):  0.000704731687083</t>
  </si>
  <si>
    <t>Sqrt s-squared:  0.0265467829893</t>
  </si>
  <si>
    <t>Std errors in coefficients:  [ 1859.83960412  5526.41760958  5472.72239311  1806.15372274]</t>
  </si>
  <si>
    <t>RESULTS: 1.00997405842</t>
  </si>
  <si>
    <t>Cvec, Evec:  [ 0.97  0.99  1.02  1.01  1.03  0.98  1.  ] [-337.54317 -337.91654 -337.83405 -337.93923 -337.65994 -337.77696</t>
  </si>
  <si>
    <t xml:space="preserve"> -337.96975]</t>
  </si>
  <si>
    <t xml:space="preserve">  -337.5 ++---------+----------+----------+----------+----------+---------++</t>
  </si>
  <si>
    <t xml:space="preserve"> -337.55 A+                                                               ++</t>
  </si>
  <si>
    <t xml:space="preserve"> -337.65 ++                                                               +A</t>
  </si>
  <si>
    <t xml:space="preserve">  -337.9 ++                                                               ++</t>
  </si>
  <si>
    <t xml:space="preserve"> -337.95 ++                                          A                    ++</t>
  </si>
  <si>
    <t>Beta matrix:  [ 1099.0051113  -3900.57752603  3491.16336493 -1027.58108404]</t>
  </si>
  <si>
    <t>S-squared = RSS/(N-rank(I-H)):  0.000586552925852</t>
  </si>
  <si>
    <t>Sqrt s-squared:  0.0242188547593</t>
  </si>
  <si>
    <t>Std errors in coefficients:  [ 1646.993696    4942.93506901  4943.876666    1647.93534372]</t>
  </si>
  <si>
    <t>RESULTS: 1.00122258439</t>
  </si>
  <si>
    <t>Cvec, Evec:  [ 0.99  1.03  1.01  1.    0.98  1.02  0.96  0.97] [-337.89385 -337.37358 -337.7814  -337.87692 -337.82442 -337.61282</t>
  </si>
  <si>
    <t xml:space="preserve"> -337.40266 -337.66212]</t>
  </si>
  <si>
    <t xml:space="preserve"> -337.4 A+                                                                ++</t>
  </si>
  <si>
    <t xml:space="preserve"> -337.6 ++                                                       A        ++</t>
  </si>
  <si>
    <t>Beta matrix:  [ 1053.0488051  -3784.67363305  3390.88768384  -997.13471867]</t>
  </si>
  <si>
    <t>S-squared = RSS/(N-rank(I-H)):  2.79521700395e-05</t>
  </si>
  <si>
    <t>Sqrt s-squared:  0.00528698118395</t>
  </si>
  <si>
    <t>Std errors in coefficients:  [ 213.52710266  644.13770436  647.53768094  216.92624255]</t>
  </si>
  <si>
    <t>RESULTS: 0.993049684396</t>
  </si>
  <si>
    <t>Cvec, Evec:  [ 1.    0.96  0.99  1.01  0.97  1.02  0.98] [-337.57922 -337.37371 -337.65904 -337.41998 -337.5627  -337.18991</t>
  </si>
  <si>
    <t xml:space="preserve"> -337.65599]</t>
  </si>
  <si>
    <t xml:space="preserve"> -337.15 ++---------+----------+----------+----------+----------+---------++</t>
  </si>
  <si>
    <t xml:space="preserve">         +          +          +       Bsite LaScOSr: a-strain 1.02   A    A</t>
  </si>
  <si>
    <t>Beta matrix:  [ 1031.45698623 -3741.47370083  3363.79978526  -991.3525186 ]</t>
  </si>
  <si>
    <t>S-squared = RSS/(N-rank(I-H)):  0.000165960727512</t>
  </si>
  <si>
    <t>Sqrt s-squared:  0.0128825745685</t>
  </si>
  <si>
    <t>Std errors in coefficients:  [  850.00719142  2576.81868746  2603.35305611   876.53707608]</t>
  </si>
  <si>
    <t>RESULTS: 0.985337807348</t>
  </si>
  <si>
    <t>LaCrOSr:0.98:0.024:RESULTS: 1.02100210593</t>
  </si>
  <si>
    <t>LaCrOSr:0.99:0.026:RESULTS: 1.01188063759</t>
  </si>
  <si>
    <t>LaCrOSr:1.0:0.024:RESULTS: 1.00311538506</t>
  </si>
  <si>
    <t>LaCrOSr:1.01:0.005:RESULTS: 0.994771900761</t>
  </si>
  <si>
    <t>LaCrOSr:1.02:0.013:RESULTS: 0.986511845502</t>
  </si>
  <si>
    <t>LaMnOSr:0.98:0.023:RESULTS: 1.02652938283</t>
  </si>
  <si>
    <t>LaMnOSr:0.99:0.026:RESULTS: 1.01380834575</t>
  </si>
  <si>
    <t>LaMnOSr:1.0:0.023:RESULTS: 1.00373657727</t>
  </si>
  <si>
    <t>LaMnOSr:1.01:0.005:RESULTS: 0.994057387756</t>
  </si>
  <si>
    <t>LaMnOSr:1.02:0.013:RESULTS: 0.985889271525</t>
  </si>
  <si>
    <t>LaScOSr:0.98:0.024:RESULTS: 1.01950595755</t>
  </si>
  <si>
    <t>LaScOSr:0.99:0.027:RESULTS: 1.00997405842</t>
  </si>
  <si>
    <t>LaScOSr:1.0:0.024:RESULTS: 1.00122258439</t>
  </si>
  <si>
    <t>LaScOSr:1.01:0.005:RESULTS: 0.993049684396</t>
  </si>
  <si>
    <t>LaScOSr:1.02:0.013:RESULTS: 0.985337807348</t>
  </si>
  <si>
    <t>einit: -294.438,efin: -294.564,emax: -294.217,efinmininit: -0.127,maxminmin: 0.348,barrfrominit: 0.221,barrfromfin: 0.348,pattern: x-/-x-/-x-/-x-\-x,energies,-294.438,-294.283,-294.223,-294.217,-294.564</t>
  </si>
  <si>
    <t>einit: -311.675,efin: -311.679,emax: -310.979,efinmininit: -0.004,maxminmin: 0.700,barrfrominit: 0.695,barrfromfin: 0.700,pattern: x-/-x-/-x-\-x-\-x,energies,-311.675,-311.354,-310.979,-311.473,-311.679</t>
  </si>
  <si>
    <t>einit: -314.323,efin: -314.324,emax: -313.909,efinmininit: -0.001,maxminmin: 0.415,barrfrominit: 0.414,barrfromfin: 0.415,pattern: x-/-x-/-x-\-x-\-x,energies,-314.323,-314.122,-313.909,-314.154,-314.324</t>
  </si>
  <si>
    <t>einit: -333.296,efin: -333.295,emax: -332.466,efinmininit: 0.001,maxminmin: 0.830,barrfrominit: 0.830,barrfromfin: 0.829,pattern: x-/-x-/-x-\-x-\-x,energies,-333.296,-332.996,-332.466,-333.028,-333.295</t>
  </si>
  <si>
    <t>einit: -326.204,efin: -326.185,emax: -325.542,efinmininit: 0.019,maxminmin: 0.662,barrfrominit: 0.662,barrfromfin: 0.643,pattern: x-/-x-/-x-\-x-\-x,energies,-326.204,-325.919,-325.542,-325.936,-326.185</t>
  </si>
  <si>
    <t>einit: -343.156,efin: -343.157,emax: -342.403,efinmininit: -0.000,maxminmin: 0.754,barrfrominit: 0.754,barrfromfin: 0.754,pattern: x-/-x-/-x-\-x-\-x,energies,-343.156,-342.820,-342.403,-342.899,-343.157</t>
  </si>
  <si>
    <t>einit: -269.101,efin: -269.603,emax: -268.719,efinmininit: -0.502,maxminmin: 0.884,barrfrominit: 0.382,barrfromfin: 0.884,pattern: x-\-x-/-x-\-x-\-x,energies,-269.101,-269.346,-268.719,-269.387,-269.603</t>
  </si>
  <si>
    <t>einit: -297.525,efin: -297.520,emax: -296.714,efinmininit: 0.005,maxminmin: 0.811,barrfrominit: 0.811,barrfromfin: 0.806,pattern: x-/-x-/-x-\-x-\-x,energies,-297.525,-297.140,-296.714,-297.264,-297.520</t>
  </si>
  <si>
    <t>einit: -335.231,efin: -335.230,emax: -334.394,efinmininit: 0.002,maxminmin: 0.837,barrfrominit: 0.837,barrfromfin: 0.835,pattern: x-/-x-/-x-\-x-\-x,energies,-335.231,-334.816,-334.394,-334.971,-335.230</t>
  </si>
  <si>
    <t>einit: -351.772,efin: -351.770,emax: -350.807,efinmininit: 0.002,maxminmin: 0.965,barrfrominit: 0.965,barrfromfin: 0.963,pattern: x-/-x-/-x-\-x-\-x,energies,-351.772,-351.258,-350.807,-351.442,-351.770</t>
  </si>
  <si>
    <t>einit: -338.734,efin: -338.737,emax: -337.651,efinmininit: -0.004,maxminmin: 1.086,barrfrominit: 1.082,barrfromfin: 1.086,pattern: x-/-x-/-x-\-x-\-x,energies,-338.734,-338.144,-337.651,-338.289,-338.737</t>
  </si>
  <si>
    <t>einit: -359.215,efin: -359.215,emax: -357.617,efinmininit: 0.000,maxminmin: 1.598,barrfrominit: 1.598,barrfromfin: 1.598,pattern: x-/-x-/-x-\-x-\-x,energies,-359.215,-358.489,-357.617,-358.677,-359.215</t>
  </si>
  <si>
    <t>einit: -337.159,efin: -337.126,emax: -336.511,efinmininit: 0.033,maxminmin: 0.648,barrfrominit: 0.648,barrfromfin: 0.615,pattern: x-/-x-/-x-\-x-\-x,energies,-337.159,-336.799,-336.511,-336.869,-337.126</t>
  </si>
  <si>
    <t>einit: -354.805,efin: -354.805,emax: -353.443,efinmininit: 0.000,maxminmin: 1.362,barrfrominit: 1.362,barrfromfin: 1.362,pattern: x-/-x-/-x-\-x-\-x,energies,-354.805,-354.146,-353.443,-354.269,-354.805</t>
  </si>
  <si>
    <t>Barriers from first endpoint, no strain</t>
  </si>
  <si>
    <t>B-site,GGA from strain series,GGA,GGAU</t>
  </si>
  <si>
    <t>c,0.710,0.695,0.221</t>
  </si>
  <si>
    <t>f,0.633,0.830,0.414</t>
  </si>
  <si>
    <t>m,0.714,0.754,0.662</t>
  </si>
  <si>
    <t>n,0.795,0.811,0.382</t>
  </si>
  <si>
    <t>r,0.956,0.965,0.837</t>
  </si>
  <si>
    <t>t,1.591,1.598,1.082</t>
  </si>
  <si>
    <t>Yasuda 1995</t>
  </si>
  <si>
    <t>Sc</t>
  </si>
  <si>
    <t>Ga</t>
  </si>
  <si>
    <t>Co</t>
  </si>
  <si>
    <t>Fe</t>
  </si>
  <si>
    <t>Cr</t>
  </si>
  <si>
    <t>Mn</t>
  </si>
  <si>
    <t>einit: -297.384,efin: -297.384,emax: -296.625,efinmininit: 0.000,maxminmin: 0.759,barrfrominit: 0.759,barrfromfin: 0.759,pattern: x-/-x-/-x-\-x-\-x,energies,-297.384,-297.025,-296.625,-297.144,-297.384</t>
  </si>
  <si>
    <t>einit: -314.704,efin: -314.704,emax: -313.894,efinmininit: 0.000,maxminmin: 0.810,barrfrominit: 0.810,barrfromfin: 0.810,pattern: x-/-x-/-x-\-x-\-x,energies,-314.704,-314.336,-313.894,-314.372,-314.704</t>
  </si>
  <si>
    <t>einit: -296.033,efin: -296.032,emax: -295.680,efinmininit: 0.001,maxminmin: 0.352,barrfrominit: 0.352,barrfromfin: 0.352,pattern: x-/-x-/-x-\-x-\-x,energies,-296.033,-295.851,-295.680,-295.906,-296.032</t>
  </si>
  <si>
    <t>einit: -280.443,efin: -280.442,emax: -278.375,efinmininit: 0.002,maxminmin: 2.068,barrfrominit: 2.068,barrfromfin: 2.067,pattern: x-/-x-/-x-\-x-\-x,energies,-280.443,-279.589,-278.375,-280.079,-280.442</t>
  </si>
  <si>
    <t>einit: -328.022,efin: -328.018,emax: -327.087,efinmininit: 0.004,maxminmin: 0.935,barrfrominit: 0.935,barrfromfin: 0.931,pattern: x-/-x-/-x-\-x-\-x,energies,-328.022,-327.522,-327.087,-327.595,-328.018</t>
  </si>
  <si>
    <t>einit: -283.006,efin: -283.001,emax: -282.108,efinmininit: 0.006,maxminmin: 0.899,barrfrominit: 0.899,barrfromfin: 0.893,pattern: x-/-x-/-x-\-x-\-x,energies,-283.006,-282.604,-282.108,-282.729,-283.001</t>
  </si>
  <si>
    <t>einit: -336.168,efin: -336.168,emax: -334.497,efinmininit: -0.000,maxminmin: 1.671,barrfrominit: 1.671,barrfromfin: 1.671,pattern: x-/-x-/-x-\-x-\-x,energies,-336.168,-335.332,-334.497,-335.598,-336.168</t>
  </si>
  <si>
    <t>einit: -355.225,efin: -355.225,emax: -354.770,efinmininit: 0.000,maxminmin: 0.455,barrfrominit: 0.455,barrfromfin: 0.455,pattern: x-/-x-/-x-\-x-\-x,energies,-355.225,-355.029,-354.770,-355.044,-355.225</t>
  </si>
  <si>
    <t>einit: -340.444,efin: -340.444,emax: -338.479,efinmininit: 0.000,maxminmin: 1.965,barrfrominit: 1.965,barrfromfin: 1.965,pattern: x-/-x-/-x-\-x-\-x,energies,-340.444,-339.736,-338.479,-339.810,-340.444</t>
  </si>
  <si>
    <t>einit: -341.101,efin: -341.103,emax: -339.490,efinmininit: -0.002,maxminmin: 1.613,barrfrominit: 1.612,barrfromfin: 1.613,pattern: x-/-x-/-x-\-x-\-x,energies,-341.101,-340.412,-339.490,-340.481,-341.103</t>
  </si>
  <si>
    <t>einit: -338.169,efin: -338.169,emax: -336.535,efinmininit: 0.000,maxminmin: 1.634,barrfrominit: 1.634,barrfromfin: 1.633,pattern: x-/-x-/-x-\-x-\-x,energies,-338.169,-337.400,-336.535,-337.598,-338.169</t>
  </si>
  <si>
    <t>c,0.695,0.759,0.819,0.798,0.781</t>
  </si>
  <si>
    <t>f,0.830,0.810,0.819,0.767,1.182</t>
  </si>
  <si>
    <t>m,0.754,0.935,0.726,1.470</t>
  </si>
  <si>
    <t>n,0.811,0.899</t>
  </si>
  <si>
    <t>r,0.965,1.671,0.810</t>
  </si>
  <si>
    <t>t,1.598,1.612</t>
  </si>
  <si>
    <t>v,1.362,1.634</t>
  </si>
  <si>
    <t>B-site</t>
  </si>
  <si>
    <t xml:space="preserve">[tam@bardeen S6_magnetic_moment]$ cat S6_magnetic_moment_fm_output </t>
  </si>
  <si>
    <t>Magnetic moment per B-site cation in LaBO3 perovskites, when relaxed from high-spin ferromagnetic configuration, Bohr magnetons</t>
  </si>
  <si>
    <t>B-site,Bulk,Uncompensated endpoint, Uncompensated middle image, Compensated endpoint, Compensated middle image</t>
  </si>
  <si>
    <t>c,1.554,1.439,1.366,1.675,1.763</t>
  </si>
  <si>
    <t>f,3.493,3.349,3.250,3.500,3.497</t>
  </si>
  <si>
    <t>g,0.000,0.000,0.000,-0.000,-0.000</t>
  </si>
  <si>
    <t>m,4.000,4.000,4.251,4.000,4.000</t>
  </si>
  <si>
    <t>n,0.254,0.081,0.295,0.363,0.188</t>
  </si>
  <si>
    <t>r,3.000,3.001,3.251,2.999,3.001</t>
  </si>
  <si>
    <t>s,0.001,0.000,0.251,0.000,0.000</t>
  </si>
  <si>
    <t>t,0.032,0.215,0.299,0.297,0.301</t>
  </si>
  <si>
    <t>v,2.000,2.001,1.996,1.750,1.749</t>
  </si>
  <si>
    <t xml:space="preserve">[tam@bardeen S6_magnetic_moment]$ cat S6_magnetic_moment_afm_comparison_output </t>
  </si>
  <si>
    <t>einit: -314.844,efin: -314.793,emax: -314.420,efinmininit: 0.051,maxminmin: 0.424,barrfrominit: 0.424,barrfromfin: 0.373,pattern: x-/-x-/-x-\-x-\-x,energies,-314.844,-314.607,-314.420,-314.664,-314.793</t>
  </si>
  <si>
    <t>einit: -333.059,efin: -332.841,emax: -332.471,efinmininit: 0.219,maxminmin: 0.717,barrfrominit: 0.588,barrfromfin: 0.370,pattern: x-/-x-\-x-/-x-/-x,energies,-333.059,-332.471,-333.188,-332.937,-332.841</t>
  </si>
  <si>
    <t>einit: -337.172,efin: -337.172,emax: -335.140,efinmininit: -0.000,maxminmin: 2.032,barrfrominit: 2.032,barrfromfin: 2.032,pattern: x-/-x-/-x-\-x-\-x,energies,-337.172,-336.334,-335.140,-336.594,-337.172</t>
  </si>
  <si>
    <t>einit: -352.363,efin: -352.364,emax: -351.553,efinmininit: -0.001,maxminmin: 0.811,barrfrominit: 0.809,barrfromfin: 0.811,pattern: x-/-x-/-x-\-x-\-x,energies,-352.363,-351.947,-351.553,-352.062,-352.364</t>
  </si>
  <si>
    <t>einit: -337.949,efin: -337.834,emax: -336.424,efinmininit: 0.115,maxminmin: 1.525,barrfrominit: 1.525,barrfromfin: 1.409,pattern: x-/-x-/-x-\-x-\-x,energies,-337.949,-337.312,-336.424,-337.436,-337.834</t>
  </si>
  <si>
    <t>einit: -338.514,efin: -338.311,emax: -336.844,efinmininit: 0.204,maxminmin: 1.670,barrfrominit: 1.670,barrfromfin: 1.467,pattern: x-/-x-/-x-\-x-\-x,energies,-338.514,-337.741,-336.844,-337.800,-338.311</t>
  </si>
  <si>
    <t>einit: -355.156,efin: -355.055,emax: -353.827,efinmininit: 0.101,maxminmin: 1.329,barrfrominit: 1.329,barrfromfin: 1.228,pattern: x-/-x-/-x-\-x-\-x,energies,-355.156,-354.545,-353.827,-354.634,-355.055</t>
  </si>
  <si>
    <t>B-site, magnetic arrangement, bulk energy, compensated Emig, uncompensated Emig</t>
  </si>
  <si>
    <t>f,_fm,-323.222,0.830,0.810</t>
  </si>
  <si>
    <t>f,g_type,-323.523,0.588,0.424</t>
  </si>
  <si>
    <t>m,_fm,-337.313,0.754,0.935</t>
  </si>
  <si>
    <t>m,a_type,-336.937,,</t>
  </si>
  <si>
    <t>m,g_type,-336.494,,</t>
  </si>
  <si>
    <t>r,_fm,-346.322,0.965,1.671</t>
  </si>
  <si>
    <t>r,g_type,-347.044,0.809,2.032</t>
  </si>
  <si>
    <t>t,_fm,-352.010,1.598,1.612</t>
  </si>
  <si>
    <t>t,g_type,-352.012,,</t>
  </si>
  <si>
    <t>v,_fm,-348.654,1.362,1.634</t>
  </si>
  <si>
    <t>v,c_type,-348.870,1.329,1.670</t>
  </si>
  <si>
    <t>v,g_type,-348.257,,1.525</t>
  </si>
  <si>
    <t>B-site, magnetic arrangement, bulk difference from FM, compensated Emig difference from FM, uncompensated Emig difference from FM</t>
  </si>
  <si>
    <t>f,g_type,-0.301,-0.241,-0.385</t>
  </si>
  <si>
    <t>m,a_type,0.376</t>
  </si>
  <si>
    <t>m,g_type,0.819</t>
  </si>
  <si>
    <t>r,g_type,-0.722,-0.155,0.361</t>
  </si>
  <si>
    <t>t,g_type,-0.002</t>
  </si>
  <si>
    <t>v,c_type,-0.216,-0.033,0.037</t>
  </si>
  <si>
    <t>v,g_type,0.397,-0.109</t>
  </si>
  <si>
    <t>strain</t>
  </si>
  <si>
    <t>Source</t>
  </si>
  <si>
    <t>OOP BaTiO3, Yang 2013, Calc.</t>
  </si>
  <si>
    <t>Shallowest slope: s, -35.512</t>
  </si>
  <si>
    <t>percent strain,min effect 300K, max effect 300K, min effect 773K, max effect 773K</t>
  </si>
  <si>
    <t>0.0,0.000,0.000,0.000,0.000</t>
  </si>
  <si>
    <t>Source;Slope of migration barrier versus strain (meV/percent strain), shallow bound, steep bound</t>
  </si>
  <si>
    <t>IP CeO2 at +4% strain, De Souza 2012, Calc.;-64.286</t>
  </si>
  <si>
    <t>OOP CeO2, De Souza 2012, Calc.;-100.000</t>
  </si>
  <si>
    <t>IP YSZ/STO, Schichtel 2009, Expt.;-38.565</t>
  </si>
  <si>
    <t>OOP LSC/LAO LSC/STO, Kubicek 2013, Expt.;-59.907</t>
  </si>
  <si>
    <t>OOP BaTiO3, Yang 2013, Calc.;-70.000</t>
  </si>
  <si>
    <t>IP YSZ, Kushima 2010, Calc.;-75.397</t>
  </si>
  <si>
    <t xml:space="preserve">[tam@bardeen strain_emig_scripts]$ cat M3_literature_slopes.py </t>
  </si>
  <si>
    <t>#!/usr/bin/env python</t>
  </si>
  <si>
    <t># Tam Mayeshiba 2015-11-18</t>
  </si>
  <si>
    <t># cleanup from strain data</t>
  </si>
  <si>
    <t># M3 literature slopes</t>
  </si>
  <si>
    <t>######</t>
  </si>
  <si>
    <t>import os</t>
  </si>
  <si>
    <t>import subprocess</t>
  </si>
  <si>
    <t>import numpy as np</t>
  </si>
  <si>
    <t>import sys</t>
  </si>
  <si>
    <t>import diffcoeffsupport</t>
  </si>
  <si>
    <t>topdir="//home/tam/strain_emig_clean/M3_literature_slopes"</t>
  </si>
  <si>
    <t>noubarriers="%s/tail_100_of_S4_migration_barriers_output" % topdir</t>
  </si>
  <si>
    <t>fitdict=dict()</t>
  </si>
  <si>
    <t>noufile = open(noubarriers, 'rb')</t>
  </si>
  <si>
    <t>noulines = noufile.readlines()</t>
  </si>
  <si>
    <t>noufile.close()</t>
  </si>
  <si>
    <t>noulines_end = noulines</t>
  </si>
  <si>
    <t>inip=0</t>
  </si>
  <si>
    <t>indmeps=0</t>
  </si>
  <si>
    <t>mylines=list()</t>
  </si>
  <si>
    <t>for nouline in noulines:</t>
  </si>
  <si>
    <t xml:space="preserve">    if ("DMEPS IP" in nouline):</t>
  </si>
  <si>
    <t xml:space="preserve">        indmeps=1</t>
  </si>
  <si>
    <t xml:space="preserve">    else:</t>
  </si>
  <si>
    <t xml:space="preserve">        if (indmeps == 1) and (not ("DMEPS" in nouline)):</t>
  </si>
  <si>
    <t xml:space="preserve">            mylines.append(nouline)</t>
  </si>
  <si>
    <t>ipslopes=list()</t>
  </si>
  <si>
    <t>oopslopes=list()</t>
  </si>
  <si>
    <t>for myline in mylines:</t>
  </si>
  <si>
    <t xml:space="preserve">    print myline</t>
  </si>
  <si>
    <t xml:space="preserve">    bsite = myline.split(",")[0]</t>
  </si>
  <si>
    <t xml:space="preserve">    ipslope = float(myline.split(",")[1])</t>
  </si>
  <si>
    <t xml:space="preserve">    oopslope = float(myline.split(",")[3])</t>
  </si>
  <si>
    <t xml:space="preserve">    ipslopes.append(ipslope)</t>
  </si>
  <si>
    <t xml:space="preserve">    oopslopes.append(oopslope)</t>
  </si>
  <si>
    <t>litdict=dict()</t>
  </si>
  <si>
    <t>expt=dict()</t>
  </si>
  <si>
    <t>expt['first_author'] = "Schichtel"</t>
  </si>
  <si>
    <t>expt['source'] = "PhysChemChemPhys"</t>
  </si>
  <si>
    <t>expt['year'] = 2009</t>
  </si>
  <si>
    <t>expt['material'] = "YSZ/STO"</t>
  </si>
  <si>
    <t>expt['dir'] = "IP"</t>
  </si>
  <si>
    <t>expt['type'] = "Expt"</t>
  </si>
  <si>
    <t>expt['slope'] = diffcoeffsupport.oom_to_slope(2.5, 573, 7.37) # 2.5 orders of magnitude increase in D at 573 K with lattice mismatch of 7.37</t>
  </si>
  <si>
    <t>litdict['schichtel']=dict(expt)</t>
  </si>
  <si>
    <t>expt['first_author'] = "Kushima"</t>
  </si>
  <si>
    <t>expt['source'] = "JMaterChem"</t>
  </si>
  <si>
    <t>expt['year'] = 2010</t>
  </si>
  <si>
    <t>expt['material'] = "YSZ"</t>
  </si>
  <si>
    <t>expt['type'] = "Calc"</t>
  </si>
  <si>
    <t xml:space="preserve">expt['slope'] = diffcoeffsupport.oom_to_slope(3.8, 400, 4) </t>
  </si>
  <si>
    <t>litdict['kushima']=dict(expt)</t>
  </si>
  <si>
    <t>expt['first_author'] = "Kubicek"</t>
  </si>
  <si>
    <t>expt['source'] = "ACSnano"</t>
  </si>
  <si>
    <t>expt['year'] = 2013</t>
  </si>
  <si>
    <t>expt['material'] = "LSC/LAO LSC/STO"</t>
  </si>
  <si>
    <t>expt['dir'] = "OOP"</t>
  </si>
  <si>
    <t xml:space="preserve">expt['slope'] = diffcoeffsupport.oom_to_slope(np.log10(20), 673, 2.9) </t>
  </si>
  <si>
    <t>litdict['kubicek']=dict(expt)</t>
  </si>
  <si>
    <t>expt['first_author'] = "De Souza"</t>
  </si>
  <si>
    <t>expt['source'] = "EnergyEnvironSci"</t>
  </si>
  <si>
    <t>expt['year'] = 2012</t>
  </si>
  <si>
    <t>expt['material'] = "CeO2 at +4% strain"</t>
  </si>
  <si>
    <t>expt['slope'] = -0.9/14.0*1000.0</t>
  </si>
  <si>
    <t>litdict['desouza1']=dict(expt)</t>
  </si>
  <si>
    <t>expt['material'] = "CeO2"</t>
  </si>
  <si>
    <t>expt['slope'] = -100.0</t>
  </si>
  <si>
    <t>litdict['desouza2']=dict(expt)</t>
  </si>
  <si>
    <t>expt['first_author'] = "Yang"</t>
  </si>
  <si>
    <t>expt['source'] = ""</t>
  </si>
  <si>
    <t>expt['material'] = "BaTiO3"</t>
  </si>
  <si>
    <t>expt['slope'] = -70</t>
  </si>
  <si>
    <t>litdict['yang']=dict(expt)</t>
  </si>
  <si>
    <t>authors = litdict.keys()</t>
  </si>
  <si>
    <t>print "Source;Slope of migration barrier versus strain (meV/percent strain), shallow bound, steep bound"</t>
  </si>
  <si>
    <t>for author in authors:</t>
  </si>
  <si>
    <t xml:space="preserve">    print "%s %s, %s %s, %s.;%3.3f" % (litdict[author]['dir'],</t>
  </si>
  <si>
    <t xml:space="preserve">        litdict[author]['material'],</t>
  </si>
  <si>
    <t xml:space="preserve">        litdict[author]['first_author'],</t>
  </si>
  <si>
    <t xml:space="preserve">        litdict[author]['year'],</t>
  </si>
  <si>
    <t xml:space="preserve">        litdict[author]['type'],</t>
  </si>
  <si>
    <t xml:space="preserve">        litdict[author]['slope'])</t>
  </si>
  <si>
    <t>print "IP average LaXO3, This paper;%3.3f,%3.3f,%3.3f" % (np.average(ipslopes),</t>
  </si>
  <si>
    <t xml:space="preserve">        np.max(ipslopes), np.min(ipslopes))</t>
  </si>
  <si>
    <t>print "OOP average LaXO3, This paper;%3.3f,%3.3f,%3.3f" % (np.average(oopslopes),</t>
  </si>
  <si>
    <t xml:space="preserve">        np.max(oopslopes), np.min(oopslopes))</t>
  </si>
  <si>
    <t xml:space="preserve">[tam@bardeen strain_emig_scripts]$ cat ~/strain_emig_clean/M4_expt_comparison/M4_expt_comparison_output </t>
  </si>
  <si>
    <t>Change in migration barrier (eV) Normalized to 0eV at 0 strain</t>
  </si>
  <si>
    <t>% strain;OOP LSC/LAO LSC/STO, Kubicek 2013, Expt.;OOP LaCoO3, This paper</t>
  </si>
  <si>
    <t>-1.9;0.114;0.153</t>
  </si>
  <si>
    <t>0.0;-0.000;-0.000</t>
  </si>
  <si>
    <t>1.0;-0.060;-0.080</t>
  </si>
  <si>
    <t xml:space="preserve">[tam@bardeen S8_hop_directions]$ cat S8_eighthops_output </t>
  </si>
  <si>
    <t>einit: -314.705,efin: -314.678,emax: -313.756,efinmininit: 0.027,maxminmin: 0.949,barrfrominit: 0.949,barrfromfin: 0.922,pattern: x-/-x-\-x,energies,-314.705,-313.756,-314.678</t>
  </si>
  <si>
    <t>einit: -314.705,efin: -314.678,emax: -313.784,efinmininit: 0.026,maxminmin: 0.921,barrfrominit: 0.921,barrfromfin: 0.895,pattern: x-/-x-\-x,energies,-314.705,-313.784,-314.678</t>
  </si>
  <si>
    <t>einit: -314.705,efin: -314.679,emax: -313.877,efinmininit: 0.026,maxminmin: 0.828,barrfrominit: 0.828,barrfromfin: 0.802,pattern: x-/-x-\-x,energies,-314.705,-313.877,-314.679</t>
  </si>
  <si>
    <t>einit: -314.705,efin: -314.679,emax: -313.753,efinmininit: 0.026,maxminmin: 0.952,barrfrominit: 0.952,barrfromfin: 0.926,pattern: x-/-x-\-x,energies,-314.705,-313.753,-314.679</t>
  </si>
  <si>
    <t>einit: -314.705,efin: -314.702,emax: -313.841,efinmininit: 0.003,maxminmin: 0.863,barrfrominit: 0.863,barrfromfin: 0.861,pattern: x-/-x-\-x,energies,-314.705,-313.841,-314.702</t>
  </si>
  <si>
    <t>einit: -314.705,efin: -314.703,emax: -313.879,efinmininit: 0.002,maxminmin: 0.826,barrfrominit: 0.826,barrfromfin: 0.824,pattern: x-/-x-\-x,energies,-314.705,-313.879,-314.703</t>
  </si>
  <si>
    <t>einit: -314.705,efin: -314.705,emax: -313.843,efinmininit: 0.000,maxminmin: 0.861,barrfrominit: 0.861,barrfromfin: 0.861,pattern: x-/-x-\-x,energies,-314.705,-313.843,-314.705</t>
  </si>
  <si>
    <t>einit: -328.096,efin: -328.100,emax: -326.905,efinmininit: -0.004,maxminmin: 1.195,barrfrominit: 1.191,barrfromfin: 1.195,pattern: x-/-x-/-x-\-x-\-x,energies,-328.096,-327.554,-326.905,-327.570,-328.100</t>
  </si>
  <si>
    <t>einit: -328.096,efin: -328.100,emax: -326.908,efinmininit: -0.004,maxminmin: 1.192,barrfrominit: 1.188,barrfromfin: 1.192,pattern: x-/-x-/-x-/-x-\-x,energies,-328.096,-327.814,-327.372,-326.908,-328.100</t>
  </si>
  <si>
    <t>einit: -328.096,efin: -328.099,emax: -327.175,efinmininit: -0.003,maxminmin: 0.925,barrfrominit: 0.922,barrfromfin: 0.925,pattern: x-/-x-/-x-\-x-\-x,energies,-328.096,-327.522,-327.175,-327.494,-328.099</t>
  </si>
  <si>
    <t>einit: -328.096,efin: -328.099,emax: -326.939,efinmininit: -0.003,maxminmin: 1.160,barrfrominit: 1.157,barrfromfin: 1.160,pattern: x-/-x-/-x-\-x-\-x,energies,-328.096,-327.558,-326.939,-327.455,-328.099</t>
  </si>
  <si>
    <t>einit: -328.096,efin: -328.097,emax: -326.907,efinmininit: -0.001,maxminmin: 1.190,barrfrominit: 1.189,barrfromfin: 1.190,pattern: x-/-x-/-x-/-x-\-x,energies,-328.096,-327.831,-327.300,-326.907,-328.097</t>
  </si>
  <si>
    <t>einit: -328.096,efin: -328.098,emax: -327.119,efinmininit: -0.002,maxminmin: 0.978,barrfrominit: 0.977,barrfromfin: 0.978,pattern: x-/-x-/-x-\-x-\-x,energies,-328.096,-327.659,-327.119,-327.624,-328.098</t>
  </si>
  <si>
    <t>einit: -328.096,efin: -328.098,emax: -327.117,efinmininit: -0.002,maxminmin: 0.980,barrfrominit: 0.979,barrfromfin: 0.980,pattern: x-/-x-/-x-\-x-\-x,energies,-328.096,-327.627,-327.117,-327.662,-328.098</t>
  </si>
  <si>
    <t>einit: -328.096,efin: -328.098,emax: -327.005,efinmininit: -0.002,maxminmin: 1.092,barrfrominit: 1.091,barrfromfin: 1.092,pattern: x-/-x-/-x-\-x-\-x,energies,-328.096,-327.512,-327.005,-327.551,-328.098</t>
  </si>
  <si>
    <t>einit: -336.286,efin: -336.289,emax: -334.395,efinmininit: -0.003,maxminmin: 1.894,barrfrominit: 1.890,barrfromfin: 1.894,pattern: x-/-x-\-x,energies,-336.286,-334.395,-336.289</t>
  </si>
  <si>
    <t>einit: -336.286,efin: -336.289,emax: -334.443,efinmininit: -0.003,maxminmin: 1.846,barrfrominit: 1.843,barrfromfin: 1.846,pattern: x-/-x-\-x,energies,-336.286,-334.443,-336.289</t>
  </si>
  <si>
    <t>einit: -336.286,efin: -336.289,emax: -334.571,efinmininit: -0.003,maxminmin: 1.718,barrfrominit: 1.714,barrfromfin: 1.718,pattern: x-/-x-\-x,energies,-336.286,-334.571,-336.289</t>
  </si>
  <si>
    <t>einit: -336.286,efin: -336.289,emax: -334.503,efinmininit: -0.004,maxminmin: 1.786,barrfrominit: 1.782,barrfromfin: 1.786,pattern: x-/-x-\-x,energies,-336.286,-334.503,-336.289</t>
  </si>
  <si>
    <t>einit: -336.286,efin: -336.285,emax: -334.423,efinmininit: 0.000,maxminmin: 1.863,barrfrominit: 1.863,barrfromfin: 1.862,pattern: x-/-x-\-x,energies,-336.286,-334.423,-336.285</t>
  </si>
  <si>
    <t>einit: -336.286,efin: -336.286,emax: -334.493,efinmininit: 0.000,maxminmin: 1.793,barrfrominit: 1.793,barrfromfin: 1.793,pattern: x-/-x-\-x,energies,-336.286,-334.493,-336.286</t>
  </si>
  <si>
    <t>einit: -336.286,efin: -336.286,emax: -334.568,efinmininit: -0.000,maxminmin: 1.718,barrfrominit: 1.718,barrfromfin: 1.718,pattern: x-/-x-\-x,energies,-336.286,-334.568,-336.286</t>
  </si>
  <si>
    <t>einit: -336.286,efin: -336.286,emax: -334.449,efinmininit: -0.000,maxminmin: 1.837,barrfrominit: 1.836,barrfromfin: 1.837,pattern: x-/-x-\-x,energies,-336.286,-334.449,-336.286</t>
  </si>
  <si>
    <t>einit: -355.225,efin: -355.288,emax: -354.435,efinmininit: -0.062,maxminmin: 0.853,barrfrominit: 0.790,barrfromfin: 0.853,pattern: x-/-x-\-x,energies,-355.225,-354.435,-355.288</t>
  </si>
  <si>
    <t>einit: -355.225,efin: -355.286,emax: -354.757,efinmininit: -0.061,maxminmin: 0.530,barrfrominit: 0.469,barrfromfin: 0.530,pattern: x-/-x-\-x,energies,-355.225,-354.757,-355.286</t>
  </si>
  <si>
    <t>einit: -355.225,efin: -355.287,emax: -354.794,efinmininit: -0.061,maxminmin: 0.493,barrfrominit: 0.432,barrfromfin: 0.493,pattern: x-/-x-\-x,energies,-355.225,-354.794,-355.287</t>
  </si>
  <si>
    <t>einit: -355.225,efin: -355.287,emax: -354.541,efinmininit: -0.061,maxminmin: 0.746,barrfrominit: 0.685,barrfromfin: 0.746,pattern: x-/-x-\-x,energies,-355.225,-354.541,-355.287</t>
  </si>
  <si>
    <t>einit: -355.225,efin: -355.235,emax: -354.700,efinmininit: -0.009,maxminmin: 0.534,barrfrominit: 0.525,barrfromfin: 0.534,pattern: x-/-x-\-x,energies,-355.225,-354.700,-355.235</t>
  </si>
  <si>
    <t>einit: -355.225,efin: -355.235,emax: -354.772,efinmininit: -0.009,maxminmin: 0.463,barrfrominit: 0.454,barrfromfin: 0.463,pattern: x-/-x-\-x,energies,-355.225,-354.772,-355.235</t>
  </si>
  <si>
    <t>einit: -355.225,efin: -355.235,emax: -354.701,efinmininit: -0.009,maxminmin: 0.534,barrfrominit: 0.524,barrfromfin: 0.534,pattern: x-/-x-\-x,energies,-355.225,-354.701,-355.235</t>
  </si>
  <si>
    <t>einit: -340.444,efin: -340.445,emax: -338.110,efinmininit: -0.000,maxminmin: 2.334,barrfrominit: 2.334,barrfromfin: 2.334,pattern: x-/-x-\-x,energies,-340.444,-338.110,-340.445</t>
  </si>
  <si>
    <t>einit: -340.444,efin: -340.445,emax: -338.649,efinmininit: -0.001,maxminmin: 1.796,barrfrominit: 1.796,barrfromfin: 1.796,pattern: x-/-x-\-x,energies,-340.444,-338.649,-340.445</t>
  </si>
  <si>
    <t>einit: -340.444,efin: -340.445,emax: -338.711,efinmininit: -0.001,maxminmin: 1.734,barrfrominit: 1.734,barrfromfin: 1.734,pattern: x-/-x-\-x,energies,-340.444,-338.711,-340.445</t>
  </si>
  <si>
    <t>einit: -340.444,efin: -340.445,emax: -338.414,efinmininit: -0.001,maxminmin: 2.031,barrfrominit: 2.031,barrfromfin: 2.031,pattern: x-/-x-\-x,energies,-340.444,-338.414,-340.445</t>
  </si>
  <si>
    <t>einit: -340.444,efin: -340.444,emax: -338.473,efinmininit: 0.000,maxminmin: 1.971,barrfrominit: 1.971,barrfromfin: 1.971,pattern: x-/-x-\-x,energies,-340.444,-338.473,-340.444</t>
  </si>
  <si>
    <t>einit: -340.444,efin: -340.444,emax: -338.483,efinmininit: 0.000,maxminmin: 1.961,barrfrominit: 1.961,barrfromfin: 1.961,pattern: x-/-x-\-x,energies,-340.444,-338.483,-340.444</t>
  </si>
  <si>
    <t>einit: -340.444,efin: -340.444,emax: -338.475,efinmininit: 0.000,maxminmin: 1.970,barrfrominit: 1.970,barrfromfin: 1.969,pattern: x-/-x-\-x,energies,-340.444,-338.475,-340.444</t>
  </si>
  <si>
    <t>einit: -341.101,efin: -341.106,emax: -339.345,efinmininit: -0.005,maxminmin: 1.761,barrfrominit: 1.756,barrfromfin: 1.761,pattern: x-/-x-\-x,energies,-341.101,-339.345,-341.106</t>
  </si>
  <si>
    <t>einit: -341.101,efin: -341.106,emax: -339.440,efinmininit: -0.005,maxminmin: 1.666,barrfrominit: 1.661,barrfromfin: 1.666,pattern: x-/-x-\-x,energies,-341.101,-339.440,-341.106</t>
  </si>
  <si>
    <t>einit: -341.101,efin: -341.106,emax: -339.544,efinmininit: -0.005,maxminmin: 1.562,barrfrominit: 1.557,barrfromfin: 1.562,pattern: x-/-x-\-x,energies,-341.101,-339.544,-341.106</t>
  </si>
  <si>
    <t>einit: -341.101,efin: -341.106,emax: -339.442,efinmininit: -0.004,maxminmin: 1.664,barrfrominit: 1.659,barrfromfin: 1.664,pattern: x-/-x-\-x,energies,-341.101,-339.442,-341.106</t>
  </si>
  <si>
    <t>einit: -341.101,efin: -341.099,emax: -339.492,efinmininit: 0.002,maxminmin: 1.609,barrfrominit: 1.609,barrfromfin: 1.607,pattern: x-/-x-\-x,energies,-341.101,-339.492,-341.099</t>
  </si>
  <si>
    <t>einit: -341.101,efin: -341.102,emax: -339.487,efinmininit: -0.001,maxminmin: 1.615,barrfrominit: 1.614,barrfromfin: 1.615,pattern: x-/-x-\-x,energies,-341.101,-339.487,-341.102</t>
  </si>
  <si>
    <t>einit: -341.101,efin: -341.102,emax: -339.495,efinmininit: -0.001,maxminmin: 1.607,barrfrominit: 1.606,barrfromfin: 1.607,pattern: x-/-x-\-x,energies,-341.101,-339.495,-341.102</t>
  </si>
  <si>
    <t>einit: -338.277,efin: -338.305,emax: -336.506,efinmininit: -0.028,maxminmin: 1.799,barrfrominit: 1.770,barrfromfin: 1.799,pattern: x-/-x-/-x-\-x-\-x,energies,-338.277,-337.465,-336.506,-337.395,-338.305</t>
  </si>
  <si>
    <t>einit: -338.277,efin: -338.307,emax: -336.645,efinmininit: -0.031,maxminmin: 1.662,barrfrominit: 1.632,barrfromfin: 1.662,pattern: x-/-x-/-x-\-x-\-x,energies,-338.277,-337.598,-336.645,-337.508,-338.307</t>
  </si>
  <si>
    <t>einit: -338.277,efin: -338.308,emax: -336.684,efinmininit: -0.031,maxminmin: 1.624,barrfrominit: 1.593,barrfromfin: 1.624,pattern: x-/-x-/-x-\-x-\-x,energies,-338.277,-337.583,-336.684,-337.678,-338.308</t>
  </si>
  <si>
    <t>einit: -338.277,efin: -338.307,emax: -336.587,efinmininit: -0.031,maxminmin: 1.720,barrfrominit: 1.689,barrfromfin: 1.720,pattern: x-/-x-/-x-\-x-\-x,energies,-338.277,-337.647,-336.587,-337.477,-338.307</t>
  </si>
  <si>
    <t>einit: -338.277,efin: -338.277,emax: -336.673,efinmininit: -0.000,maxminmin: 1.603,barrfrominit: 1.603,barrfromfin: 1.603,pattern: x-/-x-/-x-\-x-\-x,energies,-338.277,-337.512,-336.673,-337.654,-338.277</t>
  </si>
  <si>
    <t>einit: -338.277,efin: -338.277,emax: -336.637,efinmininit: -0.000,maxminmin: 1.639,barrfrominit: 1.639,barrfromfin: 1.639,pattern: x-/-x-/-x-\-x-\-x,energies,-338.277,-337.680,-336.637,-337.513,-338.277</t>
  </si>
  <si>
    <t>einit: -338.277,efin: -338.277,emax: -336.637,efinmininit: -0.000,maxminmin: 1.640,barrfrominit: 1.640,barrfromfin: 1.640,pattern: x-/-x-/-x-\-x-\-x,energies,-338.277,-337.509,-336.637,-337.673,-338.277</t>
  </si>
  <si>
    <t>einit: -338.277,efin: -338.276,emax: -336.673,efinmininit: 0.000,maxminmin: 1.604,barrfrominit: 1.604,barrfromfin: 1.603,pattern: x-/-x-/-x-\-x-\-x,energies,-338.277,-337.659,-336.673,-337.514,-338.276</t>
  </si>
  <si>
    <t>B-site,IP o30to19,IP o30to25,IP o30to31,IP o30to37,OOP o30to17,OOP o30to20,OOP o30to29,OOP o30to32</t>
  </si>
  <si>
    <t>f uncomp,0.949,0.921,0.828,0.952,0.863,0.826,0.829,0.861</t>
  </si>
  <si>
    <t>m uncomp,1.191,1.188,0.922,1.157,1.189,0.977,0.979,1.091</t>
  </si>
  <si>
    <t>r uncomp,1.890,1.843,1.714,1.782,1.863,1.793,1.718,1.836</t>
  </si>
  <si>
    <t>s comp,0.790,0.469,0.432,0.685,0.525,0.454,0.455,0.524</t>
  </si>
  <si>
    <t>s uncomp,2.334,1.796,1.734,2.031,1.971,1.961,1.965,1.970</t>
  </si>
  <si>
    <t>t uncomp,1.756,1.661,1.557,1.659,1.609,1.614,1.613,1.606</t>
  </si>
  <si>
    <t>v uncomp,1.770,1.632,1.593,1.689,1.603,1.639,1.640,1.604</t>
  </si>
  <si>
    <t xml:space="preserve">[tam@bardeen S7_doped_vs_electron_removal]$ cat S7_doped_vs_electron_removal_output </t>
  </si>
  <si>
    <t>einit: -286.739,efin: -286.752,emax: -285.952,efinmininit: -0.013,maxminmin: 0.800,barrfrominit: 0.787,barrfromfin: 0.800,pattern: x-/-x-/-x-\-x-\-x,energies,-286.739,-286.376,-285.952,-286.455,-286.752</t>
  </si>
  <si>
    <t>einit: -305.489,efin: -305.558,emax: -304.492,efinmininit: -0.069,maxminmin: 1.067,barrfrominit: 0.998,barrfromfin: 1.067,pattern: x-/-x-/-x-\-x-\-x,energies,-305.489,-305.159,-304.492,-304.967,-305.558</t>
  </si>
  <si>
    <t>einit: -271.967,efin: -272.011,emax: -271.575,efinmininit: -0.044,maxminmin: 0.436,barrfrominit: 0.392,barrfromfin: 0.436,pattern: x-/-x-/-x-\-x-\-x,energies,-271.967,-271.773,-271.575,-271.821,-272.011</t>
  </si>
  <si>
    <t>einit: -319.110,efin: -319.144,emax: -318.140,efinmininit: -0.034,maxminmin: 1.004,barrfrominit: 0.970,barrfromfin: 1.004,pattern: x-/-x-/-x-\-x-\-x,energies,-319.110,-318.764,-318.140,-318.831,-319.144</t>
  </si>
  <si>
    <t>einit: -271.493,efin: -271.524,emax: -270.643,efinmininit: -0.031,maxminmin: 0.881,barrfrominit: 0.850,barrfromfin: 0.881,pattern: x-/-x-/-x-\-x-\-x,energies,-271.493,-271.131,-270.643,-271.172,-271.524</t>
  </si>
  <si>
    <t>einit: -327.053,efin: -327.059,emax: -325.884,efinmininit: -0.006,maxminmin: 1.175,barrfrominit: 1.169,barrfromfin: 1.175,pattern: x-/-x-/-x-\-x-\-x,energies,-327.053,-326.501,-325.884,-326.691,-327.059</t>
  </si>
  <si>
    <t>einit: -332.482,efin: -332.497,emax: -331.970,efinmininit: -0.015,maxminmin: 0.527,barrfrominit: 0.512,barrfromfin: 0.527,pattern: x-/-x-/-x-\-x-\-x,energies,-332.482,-332.259,-331.970,-332.302,-332.497</t>
  </si>
  <si>
    <t>einit: -334.481,efin: -334.648,emax: -332.934,efinmininit: -0.167,maxminmin: 1.715,barrfrominit: 1.547,barrfromfin: 1.715,pattern: x-/-x-/-x-\-x-\-x,energies,-334.481,-333.792,-332.934,-334.031,-334.648</t>
  </si>
  <si>
    <t>einit: -330.312,efin: -330.454,emax: -328.983,efinmininit: -0.142,maxminmin: 1.471,barrfrominit: 1.329,barrfromfin: 1.471,pattern: x-/-x-/-x-\-x-\-x,energies,-330.312,-329.691,-328.983,-329.829,-330.454</t>
  </si>
  <si>
    <t>B-site,electron-removal compensated, doped, compensated minus doped</t>
  </si>
  <si>
    <t>c,0.695,0.787,-0.092</t>
  </si>
  <si>
    <t>f,0.830,0.998,-0.168</t>
  </si>
  <si>
    <t>g,0.352,0.392,-0.039</t>
  </si>
  <si>
    <t>m,0.754,0.970,-0.216</t>
  </si>
  <si>
    <t>n,0.811,0.850,-0.039</t>
  </si>
  <si>
    <t>r,0.965,1.169,-0.204</t>
  </si>
  <si>
    <t>s,0.455,0.512,-0.057</t>
  </si>
  <si>
    <t>t,1.598,1.547,0.051</t>
  </si>
  <si>
    <t>v,1.362,1.329,0.034</t>
  </si>
  <si>
    <t>Largest value: 0.051</t>
  </si>
  <si>
    <t>Mean value: -0.081</t>
  </si>
  <si>
    <t>hop, DMEPS, error, Vmig, model DMEPS, model DMEPS error</t>
  </si>
  <si>
    <t>o18-o19, -80.092, 6.261, 7.0, -68.040, -3.182</t>
  </si>
  <si>
    <t>o18-o25, -84.240, 4.520, 5.5, -53.460, -2.641</t>
  </si>
  <si>
    <t>o30-o19, -85.292, 3.643, 5.0, -48.600, -2.468</t>
  </si>
  <si>
    <t>o30-o25, -80.557, 5.975, 6.3, -61.236, -2.926</t>
  </si>
  <si>
    <t>o18-o17, -46.672, 1.207, 6.7, -65.124, -3.072</t>
  </si>
  <si>
    <t>o18-o20, -52.223, 1.161, 5.4, -52.488, -2.606</t>
  </si>
  <si>
    <t>o19-o17, -51.304, 3.139, 5.2, -50.544, -2.537</t>
  </si>
  <si>
    <t>o19-o20, -37.843, 1.133, 6.0, -58.320, -2.818</t>
  </si>
  <si>
    <t>o25-o17, -37.501, 1.134, 5.5, -53.460, -2.641</t>
  </si>
  <si>
    <t>o25-o20, -51.246, 2.776, 5.2, -50.544, -2.537</t>
  </si>
  <si>
    <t>o30-o17, -51.664, 1.363, 4.7, -45.684, -2.367</t>
  </si>
  <si>
    <t>o30-o20, -46.831, 0.974, 6.1, -59.292, -2.854</t>
  </si>
  <si>
    <t>o21-o22, -64.005, 4.357, 5.5, -53.460, -2.641</t>
  </si>
  <si>
    <t>o21-o28, -59.702, 2.228, 4.4, -42.768, -2.268</t>
  </si>
  <si>
    <t>o33-o22, -59.450, 2.356, 5.2, -50.544, -2.537</t>
  </si>
  <si>
    <t>o33-o28, -64.340, 4.483, 5.7, -55.404, -2.711</t>
  </si>
  <si>
    <t>o21-o17, -39.452, 0.799, 4.9, -47.628, -2.434</t>
  </si>
  <si>
    <t>o21-o20, -77.211, 2.611, 6.0, -58.320, -2.818</t>
  </si>
  <si>
    <t>o22-o17, -67.796, 1.853, 6.8, -66.096, -3.108</t>
  </si>
  <si>
    <t>o22-o20, -27.759, 1.634, 5.4, -52.488, -2.606</t>
  </si>
  <si>
    <t>o28-o17, -27.725, 1.177, 5.6, -54.432, -2.676</t>
  </si>
  <si>
    <t>o28-o20, -68.024, 1.639, 6.9, -67.068, -3.145</t>
  </si>
  <si>
    <t>o33-o17, -77.325, 3.207, 6.6, -64.152, -3.035</t>
  </si>
  <si>
    <t>o33-o20, -39.174, 0.820, 5.4, -52.488, -2.606</t>
  </si>
  <si>
    <t>o24-o19, -79.223, 6.032, 6.7, -65.124, -3.072</t>
  </si>
  <si>
    <t>o24-o25, -83.546, 4.637, 5.1, -49.572, -2.502</t>
  </si>
  <si>
    <t>o36-o19, -82.952, 4.865, 5.4, -52.488, -2.606</t>
  </si>
  <si>
    <t>o36-o25, -80.726, 5.071, 6.5, -63.180, -2.999</t>
  </si>
  <si>
    <t>o19-o23, -51.317, 3.058, 5.5, -53.460, -2.641</t>
  </si>
  <si>
    <t>o19-o26, -37.203, 1.187, 5.6, -54.432, -2.676</t>
  </si>
  <si>
    <t>o24-o23, -46.695, 0.978, 6.7, -65.124, -3.072</t>
  </si>
  <si>
    <t>o24-o26, -51.925, 1.561, 4.8, -46.656, -2.401</t>
  </si>
  <si>
    <t>o25-o23, -37.425, 1.212, 5.5, -53.460, -2.641</t>
  </si>
  <si>
    <t>o25-o26, -51.328, 2.903, 4.9, -47.628, -2.434</t>
  </si>
  <si>
    <t>o36-o23, -51.736, 1.563, 5.0, -48.600, -2.468</t>
  </si>
  <si>
    <t>o36-o26, -46.202, 1.277, 6.6, -64.152, -3.035</t>
  </si>
  <si>
    <t>o27-o22, -64.624, 4.759, 5.6, -54.432, -2.676</t>
  </si>
  <si>
    <t>o27-o28, -60.198, 2.307, 4.7, -45.684, -2.367</t>
  </si>
  <si>
    <t>o39-o22, -59.932, 2.423, 5.4, -52.488, -2.606</t>
  </si>
  <si>
    <t>o39-o28, -64.152, 4.521, 5.7, -55.404, -2.711</t>
  </si>
  <si>
    <t>o22-o23, -68.154, 1.881, 6.7, -65.124, -3.072</t>
  </si>
  <si>
    <t>o22-o26, -27.628, 1.673, 4.9, -47.628, -2.434</t>
  </si>
  <si>
    <t>o27-o23, -39.702, 0.802, 4.9, -47.628, -2.434</t>
  </si>
  <si>
    <t>o27-o26, -77.419, 2.705, 6.5, -63.180, -2.999</t>
  </si>
  <si>
    <t>o28-o23, -27.527, 1.394, 5.7, -55.404, -2.711</t>
  </si>
  <si>
    <t>o28-o26, -68.190, 1.586, 7.0, -68.040, -3.182</t>
  </si>
  <si>
    <t>o39-o23, -77.266, 3.382, 6.8, -66.096, -3.108</t>
  </si>
  <si>
    <t>o39-o26, -39.559, 0.690, 5.4, -52.488, -2.606</t>
  </si>
  <si>
    <t>o18-o31, -60.136, 2.376, 5.5, -53.460, -2.641</t>
  </si>
  <si>
    <t>o18-o37, -64.756, 4.556, 5.9, -57.348, -2.782</t>
  </si>
  <si>
    <t>o30-o31, -64.342, 4.271, 5.6, -54.432, -2.676</t>
  </si>
  <si>
    <t>o30-o37, -60.000, 2.228, 4.5, -43.740, -2.301</t>
  </si>
  <si>
    <t>o18-o29, -39.206, 0.690, 5.3, -51.516, -2.571</t>
  </si>
  <si>
    <t>o18-o32, -77.614, 3.005, 6.6, -64.152, -3.035</t>
  </si>
  <si>
    <t>o30-o29, -77.214, 2.714, 6.3, -61.236, -2.926</t>
  </si>
  <si>
    <t>o30-o32, -39.739, 0.798, 4.7, -45.684, -2.367</t>
  </si>
  <si>
    <t>o31-o29, -27.725, 1.401, 5.2, -50.544, -2.537</t>
  </si>
  <si>
    <t>o31-o32, -67.214, 1.590, 6.9, -67.068, -3.145</t>
  </si>
  <si>
    <t>o37-o29, -67.658, 1.848, 6.8, -66.096, -3.108</t>
  </si>
  <si>
    <t>o37-o32, -27.545, 1.600, 5.5, -53.460, -2.641</t>
  </si>
  <si>
    <t>o21-o34, -84.150, 4.594, 4.9, -47.628, -2.434</t>
  </si>
  <si>
    <t>o21-o40, -79.876, 6.018, 6.5, -63.180, -2.999</t>
  </si>
  <si>
    <t>o33-o34, -80.197, 6.025, 6.4, -62.208, -2.962</t>
  </si>
  <si>
    <t>o33-o40, -86.065, 3.627, 5.3, -51.516, -2.571</t>
  </si>
  <si>
    <t>o21-o29, -46.769, 0.928, 6.6, -64.152, -3.035</t>
  </si>
  <si>
    <t>o21-o32, -51.265, 1.894, 4.7, -45.684, -2.367</t>
  </si>
  <si>
    <t>o33-o29, -51.396, 1.583, 4.7, -45.684, -2.367</t>
  </si>
  <si>
    <t>o33-o32, -45.943, 1.072, 6.8, -66.096, -3.108</t>
  </si>
  <si>
    <t>o34-o29, -37.340, 0.992, 5.8, -56.376, -2.747</t>
  </si>
  <si>
    <t>o34-o32, -51.059, 2.831, 5.2, -50.544, -2.537</t>
  </si>
  <si>
    <t>o40-o29, -51.674, 2.853, 5.2, -50.544, -2.537</t>
  </si>
  <si>
    <t>o40-o32, -37.357, 0.942, 6.0, -58.320, -2.818</t>
  </si>
  <si>
    <t>o24-o31, -60.382, 2.069, 5.2, -50.544, -2.537</t>
  </si>
  <si>
    <t>o24-o37, -64.506, 4.391, 5.6, -54.432, -2.676</t>
  </si>
  <si>
    <t>o36-o31, -64.329, 4.533, 5.8, -56.376, -2.747</t>
  </si>
  <si>
    <t>o36-o37, -59.924, 2.294, 5.3, -51.516, -2.571</t>
  </si>
  <si>
    <t>o24-o35, -39.753, 0.440, 5.0, -48.600, -2.468</t>
  </si>
  <si>
    <t>o24-o38, -77.806, 2.937, 6.4, -62.208, -2.962</t>
  </si>
  <si>
    <t>o31-o35, -27.883, 1.317, 5.3, -51.516, -2.571</t>
  </si>
  <si>
    <t>o31-o38, -67.983, 1.655, 6.9, -67.068, -3.145</t>
  </si>
  <si>
    <t>o36-o35, -77.376, 2.787, 6.3, -61.236, -2.926</t>
  </si>
  <si>
    <t>o36-o38, -39.177, 0.867, 5.3, -51.516, -2.571</t>
  </si>
  <si>
    <t>o37-o35, -68.197, 1.715, 6.7, -65.124, -3.072</t>
  </si>
  <si>
    <t>o37-o38, -27.586, 1.065, 5.3, -51.516, -2.571</t>
  </si>
  <si>
    <t>o27-o34, -84.825, 4.030, 5.1, -49.572, -2.502</t>
  </si>
  <si>
    <t>o27-o40, -79.909, 6.023, 6.6, -64.152, -3.035</t>
  </si>
  <si>
    <t>o39-o34, -79.660, 6.038, 6.7, -65.124, -3.072</t>
  </si>
  <si>
    <t>o39-o40, -84.997, 3.758, 5.2, -50.544, -2.537</t>
  </si>
  <si>
    <t>o27-o35, -46.963, 1.154, 6.6, -64.152, -3.035</t>
  </si>
  <si>
    <t>o27-o38, -51.599, 1.679, 4.6, -44.712, -2.334</t>
  </si>
  <si>
    <t>o34-o35, -37.004, 0.894, 6.0, -58.320, -2.818</t>
  </si>
  <si>
    <t>o34-o38, -51.330, 2.803, 4.8, -46.656, -2.401</t>
  </si>
  <si>
    <t>o39-o35, -51.682, 1.183, 5.1, -49.572, -2.502</t>
  </si>
  <si>
    <t>o39-o38, -46.339, 1.070, 6.5, -63.180, -2.999</t>
  </si>
  <si>
    <t>o40-o35, -51.558, 2.877, 5.4, -52.488, -2.606</t>
  </si>
  <si>
    <t>o40-o38, -37.191, 0.904, 6.0, -58.320, -2.818</t>
  </si>
  <si>
    <t>o18-o19, -99.165, 3.808, 7.9, -113.681, -2.576</t>
  </si>
  <si>
    <t>o18-o25, -91.862, 4.837, 7.0, -100.730, -2.470</t>
  </si>
  <si>
    <t>o30-o19, 21.191, 61.717, 7.1, -102.169, -2.481</t>
  </si>
  <si>
    <t>o30-o25, -99.363, 3.437, 7.9, -113.681, -2.576</t>
  </si>
  <si>
    <t>o18-o17, -114.415, 3.304, 8.1, -116.559, -2.601</t>
  </si>
  <si>
    <t>o18-o20, -114.437, 3.264, 7.4, -106.486, -2.516</t>
  </si>
  <si>
    <t>o19-o17, -113.058, 1.496, 7.6, -109.364, -2.540</t>
  </si>
  <si>
    <t>o19-o20, -101.461, 2.728, 7.7, -110.803, -2.552</t>
  </si>
  <si>
    <t>o25-o17, -102.022, 3.349, 7.6, -109.364, -2.540</t>
  </si>
  <si>
    <t>o25-o20, -112.604, 1.795, 7.0, -100.730, -2.470</t>
  </si>
  <si>
    <t>o30-o17, -114.578, 3.211, 7.6, -109.364, -2.540</t>
  </si>
  <si>
    <t>o30-o20, -114.431, 3.325, 8.1, -116.559, -2.601</t>
  </si>
  <si>
    <t>o21-o22, -85.086, 0.873, 7.3, -105.047, -2.505</t>
  </si>
  <si>
    <t>o21-o28, -84.516, 0.567, 6.8, -97.852, -2.448</t>
  </si>
  <si>
    <t>o33-o22, -82.941, 0.416, 7.0, -100.730, -2.470</t>
  </si>
  <si>
    <t>o33-o28, -86.262, 0.840, 7.3, -105.047, -2.505</t>
  </si>
  <si>
    <t>o21-o17, -101.729, 1.700, 7.1, -102.169, -2.481</t>
  </si>
  <si>
    <t>o21-o20, -121.180, 1.355, 7.6, -109.364, -2.540</t>
  </si>
  <si>
    <t>o22-o17, -122.185, 2.295, 7.8, -112.242, -2.564</t>
  </si>
  <si>
    <t>o22-o20, -95.474, 2.516, 7.3, -105.047, -2.505</t>
  </si>
  <si>
    <t>o28-o17, -95.059, 2.224, 7.4, -106.486, -2.516</t>
  </si>
  <si>
    <t>o28-o20, -121.533, 2.688, 8.0, -115.120, -2.589</t>
  </si>
  <si>
    <t>o33-o17, -120.721, 1.201, 7.8, -112.242, -2.564</t>
  </si>
  <si>
    <t>o33-o20, -100.938, 2.049, 7.3, -105.047, -2.505</t>
  </si>
  <si>
    <t>o24-o19, -98.792, 3.824, 7.7, -110.803, -2.552</t>
  </si>
  <si>
    <t>o24-o25, -92.614, 4.798, 6.9, -99.291, -2.459</t>
  </si>
  <si>
    <t>o36-o19, -92.749, 3.935, 6.9, -99.291, -2.459</t>
  </si>
  <si>
    <t>o36-o25, -98.794, 3.451, 7.7, -110.803, -2.552</t>
  </si>
  <si>
    <t>o19-o23, -113.833, 1.264, 7.6, -109.364, -2.540</t>
  </si>
  <si>
    <t>o19-o26, -102.705, 2.895, 7.8, -112.242, -2.564</t>
  </si>
  <si>
    <t>o24-o23, -114.343, 3.425, 7.5, -107.925, -2.528</t>
  </si>
  <si>
    <t>o24-o26, -114.747, 3.489, 7.2, -103.608, -2.493</t>
  </si>
  <si>
    <t>o25-o23, -101.047, 2.852, 7.7, -110.803, -2.552</t>
  </si>
  <si>
    <t>o25-o26, -113.649, 1.473, 7.4, -106.486, -2.516</t>
  </si>
  <si>
    <t>o36-o23, -115.054, 3.645, 7.3, -105.047, -2.505</t>
  </si>
  <si>
    <t>o36-o26, -114.541, 3.688, 7.7, -110.803, -2.552</t>
  </si>
  <si>
    <t>o27-o22, -85.621, 1.182, 7.1, -102.169, -2.481</t>
  </si>
  <si>
    <t>o27-o28, -83.411, 0.394, 7.0, -100.730, -2.470</t>
  </si>
  <si>
    <t>o39-o22, -83.185, 0.700, 6.7, -96.413, -2.437</t>
  </si>
  <si>
    <t>o39-o28, -85.427, 0.916, 7.1, -102.169, -2.481</t>
  </si>
  <si>
    <t>o22-o23, -122.085, 2.233, 7.9, -113.681, -2.576</t>
  </si>
  <si>
    <t>o22-o26, -95.701, 2.422, 7.2, -103.608, -2.493</t>
  </si>
  <si>
    <t>o27-o23, -101.349, 1.947, 7.1, -102.169, -2.481</t>
  </si>
  <si>
    <t>o27-o26, -120.978, 1.490, 7.8, -112.242, -2.564</t>
  </si>
  <si>
    <t>o28-o23, -95.249, 2.323, 7.4, -106.486, -2.516</t>
  </si>
  <si>
    <t>o28-o26, -121.644, 2.363, 8.4, -120.876, -2.639</t>
  </si>
  <si>
    <t>o39-o23, -120.622, 1.144, 7.5, -107.925, -2.528</t>
  </si>
  <si>
    <t>o39-o26, -101.179, 1.530, 7.2, -103.608, -2.493</t>
  </si>
  <si>
    <t>o18-o31, -83.336, 0.661, 7.1, -102.169, -2.481</t>
  </si>
  <si>
    <t>o18-o37, -85.026, 1.088, 7.6, -109.364, -2.540</t>
  </si>
  <si>
    <t>o30-o31, -84.284, 1.923, 7.5, -107.925, -2.528</t>
  </si>
  <si>
    <t>o30-o37, -83.486, 0.833, 7.1, -102.169, -2.481</t>
  </si>
  <si>
    <t>o18-o29, -101.266, 1.661, 7.7, -110.803, -2.552</t>
  </si>
  <si>
    <t>o18-o32, -120.966, 1.342, 7.9, -113.681, -2.576</t>
  </si>
  <si>
    <t>o30-o29, -120.817, 1.402, 8.1, -116.559, -2.601</t>
  </si>
  <si>
    <t>o30-o32, -101.552, 1.650, 7.5, -107.925, -2.528</t>
  </si>
  <si>
    <t>o31-o29, -95.311, 2.584, 7.2, -103.608, -2.493</t>
  </si>
  <si>
    <t>o31-o32, -121.817, 2.696, 8.4, -120.876, -2.639</t>
  </si>
  <si>
    <t>o37-o29, -122.324, 2.528, 8.2, -117.998, -2.614</t>
  </si>
  <si>
    <t>o37-o32, -95.405, 2.763, 7.4, -106.486, -2.516</t>
  </si>
  <si>
    <t>o21-o34, -92.433, 4.283, 6.9, -99.291, -2.459</t>
  </si>
  <si>
    <t>o21-o40, -99.462, 3.691, 7.9, -113.681, -2.576</t>
  </si>
  <si>
    <t>o33-o34, -99.014, 3.592, 7.7, -110.803, -2.552</t>
  </si>
  <si>
    <t>o33-o40, -92.080, 4.284, 7.0, -100.730, -2.470</t>
  </si>
  <si>
    <t>o21-o29, -114.882, 3.521, 7.7, -110.803, -2.552</t>
  </si>
  <si>
    <t>o21-o32, -115.331, 3.421, 7.1, -102.169, -2.481</t>
  </si>
  <si>
    <t>o33-o29, -115.059, 3.192, 7.1, -102.169, -2.481</t>
  </si>
  <si>
    <t>o33-o32, -114.227, 3.616, 8.0, -115.120, -2.589</t>
  </si>
  <si>
    <t>o34-o29, -101.372, 3.320, 7.5, -107.925, -2.528</t>
  </si>
  <si>
    <t>o34-o32, -114.013, 1.446, 7.3, -105.047, -2.505</t>
  </si>
  <si>
    <t>o40-o29, -113.192, 1.054, 7.4, -106.486, -2.516</t>
  </si>
  <si>
    <t>o40-o32, -104.316, 2.628, 7.6, -109.364, -2.540</t>
  </si>
  <si>
    <t>o24-o31, -82.950, 0.488, 6.9, -99.291, -2.459</t>
  </si>
  <si>
    <t>o24-o37, -86.234, 1.058, 7.2, -103.608, -2.493</t>
  </si>
  <si>
    <t>o36-o31, -84.965, 1.030, 7.3, -105.047, -2.505</t>
  </si>
  <si>
    <t>o36-o37, -83.503, 0.588, 6.4, -92.096, -2.404</t>
  </si>
  <si>
    <t>o24-o35, -101.218, 1.639, 7.1, -102.169, -2.481</t>
  </si>
  <si>
    <t>o24-o38, -120.868, 1.367, 7.6, -109.364, -2.540</t>
  </si>
  <si>
    <t>o31-o35, -95.257, 2.560, 7.5, -107.925, -2.528</t>
  </si>
  <si>
    <t>o31-o38, -121.689, 2.488, 8.0, -115.120, -2.589</t>
  </si>
  <si>
    <t>o36-o35, -120.979, 1.469, 7.6, -109.364, -2.540</t>
  </si>
  <si>
    <t>o36-o38, -101.574, 2.064, 7.4, -106.486, -2.516</t>
  </si>
  <si>
    <t>o37-o35, -121.585, 2.888, 8.2, -117.998, -2.614</t>
  </si>
  <si>
    <t>o37-o38, -95.219, 2.644, 7.2, -103.608, -2.493</t>
  </si>
  <si>
    <t>o27-o34, -91.407, 4.410, 6.7, -96.413, -2.437</t>
  </si>
  <si>
    <t>o27-o40, -99.074, 3.650, 7.7, -110.803, -2.552</t>
  </si>
  <si>
    <t>o39-o34, -99.387, 3.751, 7.7, -110.803, -2.552</t>
  </si>
  <si>
    <t>o39-o40, -91.585, 5.099, 6.7, -96.413, -2.437</t>
  </si>
  <si>
    <t>o27-o35, -114.735, 3.665, 7.7, -110.803, -2.552</t>
  </si>
  <si>
    <t>o27-o38, -114.904, 3.265, 7.2, -103.608, -2.493</t>
  </si>
  <si>
    <t>o34-o35, -102.880, 2.353, 7.5, -107.925, -2.528</t>
  </si>
  <si>
    <t>o34-o38, -113.130, 1.880, 7.3, -105.047, -2.505</t>
  </si>
  <si>
    <t>o39-o35, -114.942, 2.723, 6.9, -99.291, -2.459</t>
  </si>
  <si>
    <t>o39-o38, -114.311, 3.172, 7.7, -110.803, -2.552</t>
  </si>
  <si>
    <t>o40-o35, -113.459, 1.226, 7.1, -102.169, -2.481</t>
  </si>
  <si>
    <t>o40-o38, -102.004, 2.664, 7.7, -110.803, -2.552</t>
  </si>
  <si>
    <t>Ni</t>
  </si>
  <si>
    <t>Ti</t>
  </si>
  <si>
    <t>V</t>
  </si>
  <si>
    <t>Bsite</t>
  </si>
  <si>
    <t xml:space="preserve"> IP model DMEPS</t>
  </si>
  <si>
    <t xml:space="preserve"> err</t>
  </si>
  <si>
    <t xml:space="preserve"> OOP model DMEPS</t>
  </si>
  <si>
    <t xml:space="preserve"> IP DFT DMEPS</t>
  </si>
  <si>
    <t xml:space="preserve"> error</t>
  </si>
  <si>
    <t xml:space="preserve"> OOP DFT DMEPS</t>
  </si>
  <si>
    <t>Guideline</t>
  </si>
  <si>
    <t>from S8_full_barriers_output</t>
  </si>
  <si>
    <t>hop</t>
  </si>
  <si>
    <t xml:space="preserve"> DMEPS</t>
  </si>
  <si>
    <t xml:space="preserve"> Vmig</t>
  </si>
  <si>
    <t xml:space="preserve"> model DMEPS</t>
  </si>
  <si>
    <t xml:space="preserve"> model DMEPS error</t>
  </si>
  <si>
    <t>o18-o19</t>
  </si>
  <si>
    <t>o18-o25</t>
  </si>
  <si>
    <t>o30-o19</t>
  </si>
  <si>
    <t>o30-o25</t>
  </si>
  <si>
    <t>o18-o17</t>
  </si>
  <si>
    <t>o18-o20</t>
  </si>
  <si>
    <t>o19-o17</t>
  </si>
  <si>
    <t>o19-o20</t>
  </si>
  <si>
    <t>o25-o17</t>
  </si>
  <si>
    <t>o25-o20</t>
  </si>
  <si>
    <t>o30-o17</t>
  </si>
  <si>
    <t>o30-o20</t>
  </si>
  <si>
    <t>o21-o22</t>
  </si>
  <si>
    <t>o21-o28</t>
  </si>
  <si>
    <t>o33-o22</t>
  </si>
  <si>
    <t>o33-o28</t>
  </si>
  <si>
    <t>o21-o17</t>
  </si>
  <si>
    <t>o21-o20</t>
  </si>
  <si>
    <t>o22-o17</t>
  </si>
  <si>
    <t>o22-o20</t>
  </si>
  <si>
    <t>o28-o17</t>
  </si>
  <si>
    <t>o28-o20</t>
  </si>
  <si>
    <t>o33-o17</t>
  </si>
  <si>
    <t>o33-o20</t>
  </si>
  <si>
    <t>o24-o19</t>
  </si>
  <si>
    <t>o24-o25</t>
  </si>
  <si>
    <t>o36-o19</t>
  </si>
  <si>
    <t>o36-o25</t>
  </si>
  <si>
    <t>o19-o23</t>
  </si>
  <si>
    <t>o19-o26</t>
  </si>
  <si>
    <t>o24-o23</t>
  </si>
  <si>
    <t>o24-o26</t>
  </si>
  <si>
    <t>o25-o23</t>
  </si>
  <si>
    <t>o25-o26</t>
  </si>
  <si>
    <t>o36-o23</t>
  </si>
  <si>
    <t>o36-o26</t>
  </si>
  <si>
    <t>o27-o22</t>
  </si>
  <si>
    <t>o27-o28</t>
  </si>
  <si>
    <t>o39-o22</t>
  </si>
  <si>
    <t>o39-o28</t>
  </si>
  <si>
    <t>o22-o23</t>
  </si>
  <si>
    <t>o22-o26</t>
  </si>
  <si>
    <t>o27-o23</t>
  </si>
  <si>
    <t>o27-o26</t>
  </si>
  <si>
    <t>o28-o23</t>
  </si>
  <si>
    <t>o28-o26</t>
  </si>
  <si>
    <t>o39-o23</t>
  </si>
  <si>
    <t>o39-o26</t>
  </si>
  <si>
    <t>o18-o31</t>
  </si>
  <si>
    <t>o18-o37</t>
  </si>
  <si>
    <t>o30-o31</t>
  </si>
  <si>
    <t>o30-o37</t>
  </si>
  <si>
    <t>o18-o29</t>
  </si>
  <si>
    <t>o18-o32</t>
  </si>
  <si>
    <t>o30-o29</t>
  </si>
  <si>
    <t>o30-o32</t>
  </si>
  <si>
    <t>o31-o29</t>
  </si>
  <si>
    <t>o31-o32</t>
  </si>
  <si>
    <t>o37-o29</t>
  </si>
  <si>
    <t>o37-o32</t>
  </si>
  <si>
    <t>o21-o34</t>
  </si>
  <si>
    <t>o21-o40</t>
  </si>
  <si>
    <t>o33-o34</t>
  </si>
  <si>
    <t>o33-o40</t>
  </si>
  <si>
    <t>o21-o29</t>
  </si>
  <si>
    <t>o21-o32</t>
  </si>
  <si>
    <t>o33-o29</t>
  </si>
  <si>
    <t>o33-o32</t>
  </si>
  <si>
    <t>o34-o29</t>
  </si>
  <si>
    <t>o34-o32</t>
  </si>
  <si>
    <t>o40-o29</t>
  </si>
  <si>
    <t>o40-o32</t>
  </si>
  <si>
    <t>o24-o31</t>
  </si>
  <si>
    <t>o24-o37</t>
  </si>
  <si>
    <t>o36-o31</t>
  </si>
  <si>
    <t>o36-o37</t>
  </si>
  <si>
    <t>o24-o35</t>
  </si>
  <si>
    <t>o24-o38</t>
  </si>
  <si>
    <t>o31-o35</t>
  </si>
  <si>
    <t>o31-o38</t>
  </si>
  <si>
    <t>o36-o35</t>
  </si>
  <si>
    <t>o36-o38</t>
  </si>
  <si>
    <t>o37-o35</t>
  </si>
  <si>
    <t>o37-o38</t>
  </si>
  <si>
    <t>o27-o34</t>
  </si>
  <si>
    <t>o27-o40</t>
  </si>
  <si>
    <t>o39-o34</t>
  </si>
  <si>
    <t>o39-o40</t>
  </si>
  <si>
    <t>o27-o35</t>
  </si>
  <si>
    <t>o27-o38</t>
  </si>
  <si>
    <t>o34-o35</t>
  </si>
  <si>
    <t>o34-o38</t>
  </si>
  <si>
    <t>o39-o35</t>
  </si>
  <si>
    <t>o39-o38</t>
  </si>
  <si>
    <t>o40-o35</t>
  </si>
  <si>
    <t>o40-o38</t>
  </si>
  <si>
    <t>DMEPS for CrLaO, b09</t>
  </si>
  <si>
    <t>DMEPS for CrLaO, b10</t>
  </si>
  <si>
    <t>DMEPS for CrLaO, b11</t>
  </si>
  <si>
    <t>DMEPS for CrLaO, b12</t>
  </si>
  <si>
    <t>DMEPS for CrLaO, b13</t>
  </si>
  <si>
    <t>DMEPS for CrLaO, b14</t>
  </si>
  <si>
    <t>DMEPS for CrLaO, b15</t>
  </si>
  <si>
    <t>DMEPS for CrLaO, b16</t>
  </si>
  <si>
    <t>Center B-site cation</t>
  </si>
  <si>
    <t>Cr in-plane</t>
  </si>
  <si>
    <t>Cr out-of-plane</t>
  </si>
  <si>
    <t>Mn in-plane</t>
  </si>
  <si>
    <t>Mn out-of-plane</t>
  </si>
  <si>
    <t>SKIP 21.191</t>
  </si>
  <si>
    <t>[tam@bardeen strain_emig_clean]$ tail -n 10000 */README</t>
  </si>
  <si>
    <t>==&gt; M0_graphical_abstract/README &lt;==</t>
  </si>
  <si>
    <t>#####################</t>
  </si>
  <si>
    <t># strain emig cleanup</t>
  </si>
  <si>
    <t xml:space="preserve">In spreadsheet, oom change has very minor rounding errors in the original, </t>
  </si>
  <si>
    <t xml:space="preserve">e.g. at 300K 1.679 was rounded to 1.7 instead of to 1.680 for the precision </t>
  </si>
  <si>
    <t>implied, and at 500K, 1.008 was rounded to 1.0 for the original paper.</t>
  </si>
  <si>
    <t xml:space="preserve">These errors do not change any conclusions in the graphical abstract, </t>
  </si>
  <si>
    <t>where order of magnitude changes are given to much lower precision.</t>
  </si>
  <si>
    <t>IP least responsive material was Sc, slope -36,</t>
  </si>
  <si>
    <t>and most responsive material was Fe, slope -89.</t>
  </si>
  <si>
    <t>==&gt; M3_literature_slopes/README &lt;==</t>
  </si>
  <si>
    <t>In spreadsheet, oom change has some rounding errors in the original.</t>
  </si>
  <si>
    <t>300K, 1.680 given as 1.7</t>
  </si>
  <si>
    <t>500K, 1.008 given as 1.0</t>
  </si>
  <si>
    <t>673K, 0.749 given as 0.7</t>
  </si>
  <si>
    <t>The 673K error changes the Kubicek value of slope by 5 meV/% strain.</t>
  </si>
  <si>
    <t>==&gt; S12_elastic_model/README &lt;==</t>
  </si>
  <si>
    <t xml:space="preserve">TTM 2015-11-06 </t>
  </si>
  <si>
    <t>originally ~/pstrtests/stretch/birchmurn</t>
  </si>
  <si>
    <t>Migration volumes in original strain paper had an error in Birch-Murnaghan</t>
  </si>
  <si>
    <t>equation calculation!</t>
  </si>
  <si>
    <t>numpy.power(xxx,7/3) etc. which evaluates as numpy.power(xxx,2), etc.</t>
  </si>
  <si>
    <t xml:space="preserve">were used instead of </t>
  </si>
  <si>
    <t>numpy.power(xxx,7.0/3.0) in the B-M equation.</t>
  </si>
  <si>
    <t>original size 174 MB</t>
  </si>
  <si>
    <t>89 MB after POTCAR clean</t>
  </si>
  <si>
    <t>71 MB after EIGENVAL and DOSCAR zip</t>
  </si>
  <si>
    <t>==&gt; S3_lattice_fitting/README &lt;==</t>
  </si>
  <si>
    <t>TTM note 2015-11-06:</t>
  </si>
  <si>
    <t>Intent is to make sure that I am retaining all the necessary data and</t>
  </si>
  <si>
    <t>have a good tabulated way of performing the fit.</t>
  </si>
  <si>
    <t xml:space="preserve">These new fits for lattice vector c strain should match the old manual fits </t>
  </si>
  <si>
    <t>to within 0.001 in the multiplier (e.g. 1.001)</t>
  </si>
  <si>
    <t>Folders may be moved in and out of the individual "skip" directories</t>
  </si>
  <si>
    <t>in order to slightly change the fit.</t>
  </si>
  <si>
    <t>###################################################################</t>
  </si>
  <si>
    <t>from ~/pstrtests/stretch/fitting</t>
  </si>
  <si>
    <t>original size: 14GB</t>
  </si>
  <si>
    <t>cstretch: 504 MB</t>
  </si>
  <si>
    <t>clean POTCAR to just titel information: 408 MB</t>
  </si>
  <si>
    <t>zip OUTCAR: 123 MB</t>
  </si>
  <si>
    <t>zip EIGENVAL: 105 MB</t>
  </si>
  <si>
    <t>remove vasprun.xml: 54 MB</t>
  </si>
  <si>
    <t>after cleanup: 3.3 GB</t>
  </si>
  <si>
    <t>==&gt; S4_migration_barriers/README &lt;==</t>
  </si>
  <si>
    <t>TTM 2015-11-09</t>
  </si>
  <si>
    <t>Originally ~/pstrtests/stretch/nebs 14 GB</t>
  </si>
  <si>
    <t>After cleanup, 2.6 GB</t>
  </si>
  <si>
    <t>521M</t>
  </si>
  <si>
    <t>/home/tam/pstrtests/stretch/nebs/mgrid</t>
  </si>
  <si>
    <t>813M</t>
  </si>
  <si>
    <t>/home/tam/pstrtests/stretch/nebs/cgrid</t>
  </si>
  <si>
    <t>308M</t>
  </si>
  <si>
    <t>/home/tam/pstrtests/stretch/nebs/sgrid</t>
  </si>
  <si>
    <t>2.0G</t>
  </si>
  <si>
    <t>/home/tam/pstrtests/stretch/nebs/fgrid</t>
  </si>
  <si>
    <t>1.5G</t>
  </si>
  <si>
    <t>/home/tam/pstrtests/stretch/nebs/ngrid</t>
  </si>
  <si>
    <t>3.1G</t>
  </si>
  <si>
    <t>/home/tam/pstrtests/stretch/nebs/vgrid</t>
  </si>
  <si>
    <t>4.2G</t>
  </si>
  <si>
    <t>/home/tam/pstrtests/stretch/nebs/rgrid</t>
  </si>
  <si>
    <t>592M</t>
  </si>
  <si>
    <t>/home/tam/pstrtests/stretch/nebs/tgrid</t>
  </si>
  <si>
    <t>416M</t>
  </si>
  <si>
    <t>/home/tam/pstrtests/stretch/nebs/ggrid</t>
  </si>
  <si>
    <t>14G</t>
  </si>
  <si>
    <t>/home/tam/pstrtests/stretch/nebs/</t>
  </si>
  <si>
    <t>155M</t>
  </si>
  <si>
    <t>./mgrid</t>
  </si>
  <si>
    <t>187M</t>
  </si>
  <si>
    <t>./cgrid</t>
  </si>
  <si>
    <t>68M</t>
  </si>
  <si>
    <t>./sgrid</t>
  </si>
  <si>
    <t>426M</t>
  </si>
  <si>
    <t>./fgrid</t>
  </si>
  <si>
    <t>282M</t>
  </si>
  <si>
    <t>./ngrid</t>
  </si>
  <si>
    <t>532M</t>
  </si>
  <si>
    <t>./vgrid</t>
  </si>
  <si>
    <t>678M</t>
  </si>
  <si>
    <t>./rgrid</t>
  </si>
  <si>
    <t>162M</t>
  </si>
  <si>
    <t>./tgrid</t>
  </si>
  <si>
    <t>157M</t>
  </si>
  <si>
    <t>./ggrid</t>
  </si>
  <si>
    <t>2.6G</t>
  </si>
  <si>
    <t>.</t>
  </si>
  <si>
    <t>(Now 2.3G; removed 0.3G of fine-mesh vfe to home folder)</t>
  </si>
  <si>
    <t>(Now 2.2G; removed 0.1G by zipping mast log files)</t>
  </si>
  <si>
    <t>(Now 2.0G; zipped up volrelax OUTCARs that are not volume-only relaxation)</t>
  </si>
  <si>
    <t>==&gt; S5_GGAU_barrier_comparison/README &lt;==</t>
  </si>
  <si>
    <t>#################</t>
  </si>
  <si>
    <t># Tam Mayeshiba 2015-11-17</t>
  </si>
  <si>
    <t>All hops are out-of-plane.</t>
  </si>
  <si>
    <t>All data is charge-compensated.</t>
  </si>
  <si>
    <t>Originally newpserLaHM/U_hybrid_data/LaU_ins</t>
  </si>
  <si>
    <t>96M</t>
  </si>
  <si>
    <t>./augc</t>
  </si>
  <si>
    <t>189M</t>
  </si>
  <si>
    <t>./autc</t>
  </si>
  <si>
    <t>431M</t>
  </si>
  <si>
    <t>./aucc</t>
  </si>
  <si>
    <t>258M</t>
  </si>
  <si>
    <t>./extra_data</t>
  </si>
  <si>
    <t>267M</t>
  </si>
  <si>
    <t>./aunc</t>
  </si>
  <si>
    <t>72M</t>
  </si>
  <si>
    <t>./ausc</t>
  </si>
  <si>
    <t>259M</t>
  </si>
  <si>
    <t>./auvc</t>
  </si>
  <si>
    <t>194M</t>
  </si>
  <si>
    <t>./aumc</t>
  </si>
  <si>
    <t>143M</t>
  </si>
  <si>
    <t>./aurc</t>
  </si>
  <si>
    <t>173M</t>
  </si>
  <si>
    <t>./aufc</t>
  </si>
  <si>
    <t>2.1G</t>
  </si>
  <si>
    <t>Originally newpserLaHM/A_ins/a*c folders only</t>
  </si>
  <si>
    <t>174M</t>
  </si>
  <si>
    <t>acc</t>
  </si>
  <si>
    <t>134M</t>
  </si>
  <si>
    <t>afc</t>
  </si>
  <si>
    <t>104M</t>
  </si>
  <si>
    <t>agc</t>
  </si>
  <si>
    <t>232M</t>
  </si>
  <si>
    <t>amc</t>
  </si>
  <si>
    <t>250M</t>
  </si>
  <si>
    <t>anc</t>
  </si>
  <si>
    <t>213M</t>
  </si>
  <si>
    <t>arc</t>
  </si>
  <si>
    <t>102M</t>
  </si>
  <si>
    <t>asc</t>
  </si>
  <si>
    <t>216M</t>
  </si>
  <si>
    <t>atc</t>
  </si>
  <si>
    <t>avc</t>
  </si>
  <si>
    <t>After cleanup:</t>
  </si>
  <si>
    <t>15M</t>
  </si>
  <si>
    <t>nonu/afc</t>
  </si>
  <si>
    <t>12M</t>
  </si>
  <si>
    <t>nonu/agc</t>
  </si>
  <si>
    <t>20M</t>
  </si>
  <si>
    <t>nonu/amc</t>
  </si>
  <si>
    <t>nonu/atc</t>
  </si>
  <si>
    <t>13M</t>
  </si>
  <si>
    <t>nonu/acc</t>
  </si>
  <si>
    <t>nonu/arc</t>
  </si>
  <si>
    <t>nonu/asc</t>
  </si>
  <si>
    <t>18M</t>
  </si>
  <si>
    <t>nonu/anc</t>
  </si>
  <si>
    <t>nonu/avc</t>
  </si>
  <si>
    <t>131M</t>
  </si>
  <si>
    <t>nonu</t>
  </si>
  <si>
    <t>27M</t>
  </si>
  <si>
    <t>59M</t>
  </si>
  <si>
    <t>23M</t>
  </si>
  <si>
    <t>37M</t>
  </si>
  <si>
    <t>9.6M</t>
  </si>
  <si>
    <t>25M</t>
  </si>
  <si>
    <t>270M</t>
  </si>
  <si>
    <t>==&gt; S6_literature_barriers/README &lt;==</t>
  </si>
  <si>
    <t>####################</t>
  </si>
  <si>
    <t>In some cases, activation energy is used to denote activation *enthalpy*;</t>
  </si>
  <si>
    <t>example, Ishigaki 1988, the word "energy" is used, but is paired with the</t>
  </si>
  <si>
    <t>symbol H.</t>
  </si>
  <si>
    <t xml:space="preserve">deltaHmig for Dv is equivalent to deltaHact; </t>
  </si>
  <si>
    <t>for DO*, deltaHact also includes a deltaHvform term.</t>
  </si>
  <si>
    <t>nonu_uncompensated</t>
  </si>
  <si>
    <t>Originally ~/newpserLaHM/A/a&lt;bsite&gt; folders</t>
  </si>
  <si>
    <t>21M</t>
  </si>
  <si>
    <t>nonu_uncompensated/ag</t>
  </si>
  <si>
    <t>44M</t>
  </si>
  <si>
    <t>nonu_uncompensated/av</t>
  </si>
  <si>
    <t>14M</t>
  </si>
  <si>
    <t>nonu_uncompensated/as</t>
  </si>
  <si>
    <t>33M</t>
  </si>
  <si>
    <t>nonu_uncompensated/an</t>
  </si>
  <si>
    <t>41M</t>
  </si>
  <si>
    <t>nonu_uncompensated/ar</t>
  </si>
  <si>
    <t>51M</t>
  </si>
  <si>
    <t>nonu_uncompensated/at</t>
  </si>
  <si>
    <t>74M</t>
  </si>
  <si>
    <t>nonu_uncompensated/am</t>
  </si>
  <si>
    <t>88M</t>
  </si>
  <si>
    <t>nonu_uncompensated/af</t>
  </si>
  <si>
    <t>nonu_uncompensated/ac</t>
  </si>
  <si>
    <t>414M</t>
  </si>
  <si>
    <t>nonu_uncompensated/</t>
  </si>
  <si>
    <t>==&gt; S6_magnetic_moment/README &lt;==</t>
  </si>
  <si>
    <t># Tam Mayeshiba 2015-11-12</t>
  </si>
  <si>
    <t>Magnetic moment data for Ti bulk is slightly off from value in paper, but will not affect any of the conclusions.</t>
  </si>
  <si>
    <t>Magnetic moment data for Co uncomp middle image is very slightly off from value in paper.</t>
  </si>
  <si>
    <t xml:space="preserve">Fe G-type compensated migration barrier difference is off from the value in </t>
  </si>
  <si>
    <t>the paper because the migration barrier is badly converged (middle image is</t>
  </si>
  <si>
    <t>actually lowest energy, not highest energy).</t>
  </si>
  <si>
    <t>This difference does not affect conclusions in the paper.</t>
  </si>
  <si>
    <t>Starting bulk supercells are from S3_bulk_supercells, using bulk_static CONTCAR as POSCAR.</t>
  </si>
  <si>
    <t>(Originally from ~/newpserLaHM/A)</t>
  </si>
  <si>
    <t>Originally ~/newpserLaHM/Amag</t>
  </si>
  <si>
    <t>7 GB</t>
  </si>
  <si>
    <t>181M</t>
  </si>
  <si>
    <t>/home/tam/newpserLaHM/Amag/amm</t>
  </si>
  <si>
    <t>1.2G</t>
  </si>
  <si>
    <t>/home/tam/newpserLaHM/Amag/afmgc</t>
  </si>
  <si>
    <t>245M</t>
  </si>
  <si>
    <t>/home/tam/newpserLaHM/Amag/ammg</t>
  </si>
  <si>
    <t>8.0K</t>
  </si>
  <si>
    <t>/home/tam/newpserLaHM/Amag/controls</t>
  </si>
  <si>
    <t>/home/tam/newpserLaHM/Amag/afmg</t>
  </si>
  <si>
    <t>796M</t>
  </si>
  <si>
    <t>/home/tam/newpserLaHM/Amag/armg</t>
  </si>
  <si>
    <t>166M</t>
  </si>
  <si>
    <t>/home/tam/newpserLaHM/Amag/atmg</t>
  </si>
  <si>
    <t>1.1G</t>
  </si>
  <si>
    <t>/home/tam/newpserLaHM/Amag/avmg</t>
  </si>
  <si>
    <t>807M</t>
  </si>
  <si>
    <t>/home/tam/newpserLaHM/Amag/avmc</t>
  </si>
  <si>
    <t>776M</t>
  </si>
  <si>
    <t>/home/tam/newpserLaHM/Amag/armgc</t>
  </si>
  <si>
    <t>792M</t>
  </si>
  <si>
    <t>/home/tam/newpserLaHM/Amag/avmcc</t>
  </si>
  <si>
    <t>7.1G</t>
  </si>
  <si>
    <t>/home/tam/newpserLaHM/Amag</t>
  </si>
  <si>
    <t>Removing PROCAR files from non-static calculation folders.</t>
  </si>
  <si>
    <t>Removing ep1, ep2, and neb folders where no NEB was continued on.</t>
  </si>
  <si>
    <t>87M</t>
  </si>
  <si>
    <t>./v_mag</t>
  </si>
  <si>
    <t>./r_mag</t>
  </si>
  <si>
    <t>8.3M</t>
  </si>
  <si>
    <t>./m_mag</t>
  </si>
  <si>
    <t>2.8M</t>
  </si>
  <si>
    <t>./t_mag</t>
  </si>
  <si>
    <t>79M</t>
  </si>
  <si>
    <t>./f_mag</t>
  </si>
  <si>
    <t>227M</t>
  </si>
  <si>
    <t>==&gt; S7_doped_barriers/README &lt;==</t>
  </si>
  <si>
    <t>###############</t>
  </si>
  <si>
    <t>#Tam Mayeshiba 2015-11-11</t>
  </si>
  <si>
    <t># strain cleanup, doped strained</t>
  </si>
  <si>
    <t>Originally from ~/pstrtests/doped_stretch.</t>
  </si>
  <si>
    <t>Moved doped_fitting outside of doped_stretch</t>
  </si>
  <si>
    <t>Original size 29 GB</t>
  </si>
  <si>
    <t xml:space="preserve">after cleanup, </t>
  </si>
  <si>
    <t>857 MB in doped_barriers</t>
  </si>
  <si>
    <t>893 MB in doped_fitting</t>
  </si>
  <si>
    <t>==&gt; S7_doped_vs_electron_removal/README &lt;==</t>
  </si>
  <si>
    <t>################</t>
  </si>
  <si>
    <t>Small differences in Table S7.1 are probably due to previous reporting of</t>
  </si>
  <si>
    <t>barrier as "maximum minus minimum"</t>
  </si>
  <si>
    <t>whereas now barriers are reported strictly from first endpoint to saddle.</t>
  </si>
  <si>
    <t>Originally ~/newpserLaHM/A_dop/a*d</t>
  </si>
  <si>
    <t>103M</t>
  </si>
  <si>
    <t>/home/tam/newpserLaHM/A_dop/acd</t>
  </si>
  <si>
    <t>116M</t>
  </si>
  <si>
    <t>/home/tam/newpserLaHM/A_dop/afd</t>
  </si>
  <si>
    <t>95M</t>
  </si>
  <si>
    <t>/home/tam/newpserLaHM/A_dop/agd</t>
  </si>
  <si>
    <t>129M</t>
  </si>
  <si>
    <t>/home/tam/newpserLaHM/A_dop/amd</t>
  </si>
  <si>
    <t>/home/tam/newpserLaHM/A_dop/and</t>
  </si>
  <si>
    <t>93M</t>
  </si>
  <si>
    <t>/home/tam/newpserLaHM/A_dop/ard</t>
  </si>
  <si>
    <t>86M</t>
  </si>
  <si>
    <t>/home/tam/newpserLaHM/A_dop/asd</t>
  </si>
  <si>
    <t>65M</t>
  </si>
  <si>
    <t>/home/tam/newpserLaHM/A_dop/atd</t>
  </si>
  <si>
    <t>114M</t>
  </si>
  <si>
    <t>/home/tam/newpserLaHM/A_dop/avd</t>
  </si>
  <si>
    <t>./acd</t>
  </si>
  <si>
    <t>22M</t>
  </si>
  <si>
    <t>./amd</t>
  </si>
  <si>
    <t>9.3M</t>
  </si>
  <si>
    <t>./atd</t>
  </si>
  <si>
    <t>19M</t>
  </si>
  <si>
    <t>./agd</t>
  </si>
  <si>
    <t>./and</t>
  </si>
  <si>
    <t>11M</t>
  </si>
  <si>
    <t>./asd</t>
  </si>
  <si>
    <t>./afd</t>
  </si>
  <si>
    <t>36M</t>
  </si>
  <si>
    <t>./avd</t>
  </si>
  <si>
    <t>./ard</t>
  </si>
  <si>
    <t>153M</t>
  </si>
  <si>
    <t>==&gt; S8_hop_directions/README &lt;==</t>
  </si>
  <si>
    <t>#############</t>
  </si>
  <si>
    <t># strain mig cleanup</t>
  </si>
  <si>
    <t>========================</t>
  </si>
  <si>
    <t>Full hop notes:</t>
  </si>
  <si>
    <t>1020_CrLaO neb o30-o19 (b09, IP) should be disregarded.</t>
  </si>
  <si>
    <t>The unusually low magnetic moment for the middle image is probably</t>
  </si>
  <si>
    <t>the cause of the unusually high migraiton barrier.</t>
  </si>
  <si>
    <t>The resulting center b-site cation b09 Cr DMEPS from this NEB should also be disregarded.</t>
  </si>
  <si>
    <t>from ~/fullhops, which is also the same as ~/pstrtests/fullgrid</t>
  </si>
  <si>
    <t>1.3G    ./1010_CrLaO_strnebpvperc_20140314T160853</t>
  </si>
  <si>
    <t>1.4G    ./990_OLaMn_strnebpvperc_20140304T103738</t>
  </si>
  <si>
    <t>1.3G    ./1010_OLaMn_strnebpvperc_20140304T103830</t>
  </si>
  <si>
    <t>1.4G    ./1000_OLaMn_strnebpvperc_20140304T103804</t>
  </si>
  <si>
    <t>1.2G    ./1020_CrLaO_strnebpvperc_20140314T160948</t>
  </si>
  <si>
    <t>1.4G    ./1000_CrLaO_strnebpvperc_20140314T160758</t>
  </si>
  <si>
    <t>1.5G    ./980_OLaMn_strnebpvperc_20140304T103709</t>
  </si>
  <si>
    <t>1.4G    ./1020_OLaMn_strnebpvperc_20140304T103859</t>
  </si>
  <si>
    <t>1.5G    ./990_CrLaO_strnebpvperc_20140314T160438</t>
  </si>
  <si>
    <t>1.5G    ./980_CrLaO_strnebpvperc_20140314T160357</t>
  </si>
  <si>
    <t>4.0K    ./temp_scratch</t>
  </si>
  <si>
    <t>after cleanup</t>
  </si>
  <si>
    <t>[tam@bardeen fullgrid]$ du -h --max-depth 1</t>
  </si>
  <si>
    <t>197M    ./1010_CrLaO_strnebpvperc_20140314T160853</t>
  </si>
  <si>
    <t>206M    ./990_OLaMn_strnebpvperc_20140304T103738</t>
  </si>
  <si>
    <t>200M    ./1010_OLaMn_strnebpvperc_20140304T103830</t>
  </si>
  <si>
    <t>202M    ./1000_OLaMn_strnebpvperc_20140304T103804</t>
  </si>
  <si>
    <t>186M    ./1020_CrLaO_strnebpvperc_20140314T160948</t>
  </si>
  <si>
    <t>209M    ./1000_CrLaO_strnebpvperc_20140314T160758</t>
  </si>
  <si>
    <t>215M    ./980_OLaMn_strnebpvperc_20140304T103709</t>
  </si>
  <si>
    <t>203M    ./1020_OLaMn_strnebpvperc_20140304T103859</t>
  </si>
  <si>
    <t>212M    ./990_CrLaO_strnebpvperc_20140314T160438</t>
  </si>
  <si>
    <t>214M    ./980_CrLaO_strnebpvperc_20140314T160357</t>
  </si>
  <si>
    <t>2.0G    .</t>
  </si>
  <si>
    <t>===========================</t>
  </si>
  <si>
    <t>Eight hop notes:</t>
  </si>
  <si>
    <t>Originally ~/newpserLaHM/jumpdir</t>
  </si>
  <si>
    <t>22GB</t>
  </si>
  <si>
    <t>2.3G    /home/tam/newpserLaHM/jumpdir/S4M1imc</t>
  </si>
  <si>
    <t>222M    /home/tam/newpserLaHM/jumpdir/Co_jump2M</t>
  </si>
  <si>
    <t>6.5G    /home/tam/newpserLaHM/jumpdir/jump31</t>
  </si>
  <si>
    <t>1.2G    /home/tam/newpserLaHM/jumpdir/Mn_jump4M</t>
  </si>
  <si>
    <t>3.3G    /home/tam/newpserLaHM/jumpdir/F4M</t>
  </si>
  <si>
    <t>225M    /home/tam/newpserLaHM/jumpdir/Fe_jump2M</t>
  </si>
  <si>
    <t>8.0K    /home/tam/newpserLaHM/jumpdir/controls</t>
  </si>
  <si>
    <t>234M    /home/tam/newpserLaHM/jumpdir/Ti_jump2M</t>
  </si>
  <si>
    <t>301M    /home/tam/newpserLaHM/jumpdir/V_jump2M</t>
  </si>
  <si>
    <t>917M    /home/tam/newpserLaHM/jumpdir/R4M</t>
  </si>
  <si>
    <t>143M    /home/tam/newpserLaHM/jumpdir/newpserLMOjump</t>
  </si>
  <si>
    <t>318M    /home/tam/newpserLaHM/jumpdir/Cr_jump4M</t>
  </si>
  <si>
    <t>200M    /home/tam/newpserLaHM/jumpdir/Cr_jump2M</t>
  </si>
  <si>
    <t>831M    /home/tam/newpserLaHM/jumpdir/V_jump4M</t>
  </si>
  <si>
    <t>127M    /home/tam/newpserLaHM/jumpdir/Cr_jump4M_1im</t>
  </si>
  <si>
    <t>2.8G    /home/tam/newpserLaHM/jumpdir/T4M</t>
  </si>
  <si>
    <t>2.2G    /home/tam/newpserLaHM/jumpdir/S4M1im</t>
  </si>
  <si>
    <t>22G /home/tam/newpserLaHM/jumpdir</t>
  </si>
  <si>
    <t>Removing vasprun.xml</t>
  </si>
  <si>
    <t>Removing PROCAR which are not from a static calculation</t>
  </si>
  <si>
    <t>Manual repairs:</t>
  </si>
  <si>
    <t>For many NEBs that were run with only 1 image,</t>
  </si>
  <si>
    <t>removed static03 and static04 directories</t>
  </si>
  <si>
    <t xml:space="preserve">moved OSZICAR from neb/00 to static00 and </t>
  </si>
  <si>
    <t>OSZICAR from neb/02 to static02</t>
  </si>
  <si>
    <t xml:space="preserve">Table values are slightly different from that in the text, </t>
  </si>
  <si>
    <t>possibly because barrier used to be reported as "max minus min"</t>
  </si>
  <si>
    <t>whereas now it is reported strictly from the initial endpoint.</t>
  </si>
  <si>
    <t>paper userd:</t>
  </si>
  <si>
    <t xml:space="preserve"> vratio = v0try / myV</t>
  </si>
  <si>
    <t xml:space="preserve">        powerlist = np.power([vratio,vratio,vratio],[7/3,5/3,2/3])</t>
  </si>
  <si>
    <t xml:space="preserve">        peval = 1.5*B0 * (powerlist[0]-powerlist[1]) * (1 + 0.75*(B0prime - 4)*(powerlist[2]-1))</t>
  </si>
  <si>
    <t>corrected equation is:</t>
  </si>
  <si>
    <t xml:space="preserve">    #Birch-Murnaghan equation</t>
  </si>
  <si>
    <t xml:space="preserve">    peval = 3.0*bulkmod/2.0 * \</t>
  </si>
  <si>
    <t xml:space="preserve">        (np.power(vratio, 7.0/3.0) - np.power(vratio, 5.0/3.0)) * \</t>
  </si>
  <si>
    <t xml:space="preserve">        (1.0 + 0.75*(derivbm - 4.0)*(np.power(vratio, 2.0/3.0) - 1.0))</t>
  </si>
  <si>
    <t>In python, the fractions 7/3 and 7.0/3.0 are not equivalent:</t>
  </si>
  <si>
    <t xml:space="preserve">Python 2.7.3 |EPD_free 7.3-2 (64-bit)| (default, Apr 11 2012, 17:52:16) </t>
  </si>
  <si>
    <t>[GCC 4.1.2 20080704 (Red Hat 4.1.2-44)] on linux2</t>
  </si>
  <si>
    <t>Type "credits", "demo" or "enthought" for more information.</t>
  </si>
  <si>
    <t>&gt;&gt;&gt; 7/3</t>
  </si>
  <si>
    <t>&gt;&gt;&gt; 5/3</t>
  </si>
  <si>
    <t>&gt;&gt;&gt; 2/3</t>
  </si>
  <si>
    <t>&gt;&gt;&gt; 7.0/3.0</t>
  </si>
  <si>
    <t>&gt;&gt;&gt; 5.0/3.0</t>
  </si>
  <si>
    <t>&gt;&gt;&gt; 2.0/3.0</t>
  </si>
  <si>
    <t>bulk modulus</t>
  </si>
  <si>
    <t>kbar</t>
  </si>
  <si>
    <t>derivative of bulk modulus</t>
  </si>
  <si>
    <t>volume ratio</t>
  </si>
  <si>
    <t>original</t>
  </si>
  <si>
    <t>pressure evaluation</t>
  </si>
  <si>
    <t>correct</t>
  </si>
  <si>
    <t>For the same volume ratio, the original expression returns a larger magnitude pressure than the correct expression.</t>
  </si>
  <si>
    <t>The volume ratio is the zero-pressure expected volume over the volume reported at a given pressure.</t>
  </si>
  <si>
    <t>For the fixed-pressure initial defect, the zero-pressure expected volume is smaller than the volume reported at the given pressure.</t>
  </si>
  <si>
    <t>For fixed-pressure migration volumes, the zero-pressure expected volume is slightly smaller than the volume reported at the given pressure.</t>
  </si>
  <si>
    <t>(LaMnO3)</t>
  </si>
  <si>
    <t>For LaMnO3,</t>
  </si>
  <si>
    <t>the initial endpoint has a pressure of -89.280 kbar at a fixed volume of 491.56 cubic Angstroms.</t>
  </si>
  <si>
    <t>the in-plane migration saddle point has a pressure of -72.590 kbar at the same fixed volume of 491.56 cubic Angstroms.</t>
  </si>
  <si>
    <t>The same negative pressure will be reproduced at a larger volume (volume ratio closer to 1) in the original equation than in the correct equation.</t>
  </si>
  <si>
    <t>Therefore, the volume ratio when the pressure is reproduced is less than 1.</t>
  </si>
  <si>
    <t>guess for zero-pressure volume</t>
  </si>
  <si>
    <t>fixed volume</t>
  </si>
  <si>
    <t xml:space="preserve">Using the correct equation, </t>
  </si>
  <si>
    <t>initial endpoint ~ 463</t>
  </si>
  <si>
    <t>saddle point ~ 469</t>
  </si>
  <si>
    <t xml:space="preserve">migration volume ~ 6 </t>
  </si>
  <si>
    <t>cubic Angstroms</t>
  </si>
  <si>
    <t>Using the original equation,</t>
  </si>
  <si>
    <t>saddle point ~ 477</t>
  </si>
  <si>
    <t>migration volume ~3</t>
  </si>
  <si>
    <t>initial endpoint ~ 474</t>
  </si>
  <si>
    <t>The same *pressure difference* will therefore be reproduced at a zero-pressure volume difference that is smaller (volumes closer together) using the original equation than using the correct equation.</t>
  </si>
  <si>
    <t>% biaxial strain</t>
  </si>
  <si>
    <t>avg diff:</t>
  </si>
  <si>
    <t>v,0.337, -0.110, 182.001,0.575, 0.452, 177.774, 120.250, -1.116, -0.838</t>
  </si>
  <si>
    <t xml:space="preserve">[tam@bardeen strain_emig_scripts]$ cat ~/strain_emig_clean/S3_lattice_fitting/S3_strains_used_for_poisson_fit </t>
  </si>
  <si>
    <t xml:space="preserve">/home/tam/pstrtests/stretch/nebs/fgrid/10150_OLaFe_strnebgridover_20140209T175157/input.inp:mast_strain 1.015 1.015 0.98778069 </t>
  </si>
  <si>
    <t>/home/tam/pstrtests/stretch/nebs/fgrid/1020_from990_OLaFe_strnebgridover_20140119T090256/input.inp:mast_strain 1.02 1.02 0.983794 skip</t>
  </si>
  <si>
    <t>/home/tam/pstrtests/stretch/nebs/fgrid/1020_OLaFe_strnebgridover_20140110T122536/input.inp:mast_strain 1.02 1.02 0.983794 skip</t>
  </si>
  <si>
    <t xml:space="preserve">/home/tam/pstrtests/stretch/nebs/fgrid/10250_OLaFe_strnebgridover_20140209T175145/input.inp:mast_strain 1.025 1.025 0.979845249999999 </t>
  </si>
  <si>
    <t>/home/tam/pstrtests/stretch/nebs/fgrid/980_from1010_OLaFe_strnebgridover_20140119T100059/input.inp:mast_strain 0.98 0.98 1.021291 skip</t>
  </si>
  <si>
    <t>/home/tam/pstrtests/stretch/nebs/ngrid/1000_OLaNi_strnebgridover_20140110T122659/input.inp:mast_strain 1 1 1.001508 skip</t>
  </si>
  <si>
    <t>/home/tam/pstrtests/stretch/nebs/ngrid/1010_from1020_OLaNi_strnebgridover_20140119T094522/input.inp:mast_strain 1.01 1.01 0.987464 skip</t>
  </si>
  <si>
    <t>/home/tam/pstrtests/stretch/nebs/ngrid/1010_OLaNi_strnebgridover_20140110T122700/input.inp:mast_strain 1.01 1.01 0.987464 skip</t>
  </si>
  <si>
    <t>/home/tam/pstrtests/stretch/nebs/ngrid/1020_OLaNi_strnebgridover_20140110T122700/input.inp:mast_strain 1.02 1.02 0.97663 skip</t>
  </si>
  <si>
    <t>/home/tam/pstrtests/stretch/nebs/vgrid/1000_from1020_OLaV_strnebgridover_20140119T095237/input.inp:mast_strain 1 1 1.002448 skip</t>
  </si>
  <si>
    <t>/home/tam/pstrtests/stretch/nebs/vgrid/1000_OLaV_strnebpvperc_20131104T000634/input.inp:mast_strain 1 1 1.002448 skip</t>
  </si>
  <si>
    <t>/home/tam/pstrtests/stretch/nebs/vgrid/1000_rand0_OLaV_olav_random_20140127T173629/input.inp:mast_strain 1 1 1.002448 skip</t>
  </si>
  <si>
    <t>/home/tam/pstrtests/stretch/nebs/vgrid/1000_rand4_OLaV_olav_random_20140127T173927/input.inp:mast_strain 1 1 1.002448 skip</t>
  </si>
  <si>
    <t>/home/tam/pstrtests/stretch/nebs/vgrid/1010_OLaV_strnebpvperc_20131104T000635/input.inp:mast_strain 1.01 1.01 0.993369 skip</t>
  </si>
  <si>
    <t xml:space="preserve">/home/tam/pstrtests/stretch/nebs/vgrid/1025_OLaV_strnebgridover_20140206T091133/input.inp:mast_strain 1.025 1.025 0.9911218125 skip </t>
  </si>
  <si>
    <t>/home/tam/pstrtests/stretch/nebs/vgrid/1050_OLaV_strnebgridover_20140206T091140/input.inp:mast_strain 1.05 1.05 0.97774725 skip</t>
  </si>
  <si>
    <t>/home/tam/pstrtests/stretch/nebs/vgrid/1075_OLaV_strnebgridover_20140206T091147/input.inp:mast_strain 1.075 1.075 0.9722763125 skip</t>
  </si>
  <si>
    <t>/home/tam/pstrtests/stretch/nebs/vgrid/990_OLaV_strnebpvperc_20131104T000632/input.inp:mast_strain 0.99 0.99 1.013501 skip</t>
  </si>
  <si>
    <t xml:space="preserve">/home/tam/pstrtests/stretch/nebs/vgrid/9925_OLaV_strnebgridover_20140209T174946/input.inp:mast_strain 0.9925 0.9925 1.020324663125 </t>
  </si>
  <si>
    <t xml:space="preserve">/home/tam/pstrtests/stretch/nebs/vgrid/9950_OLaV_strnebgridover_20140209T174941/input.inp:mast_strain 0.995 0.995 1.0176040725 </t>
  </si>
  <si>
    <t xml:space="preserve">/home/tam/pstrtests/stretch/nebs/vgrid/9975_OLaV_strnebgridover_20140209T174937/input.inp:mast_strain 0.9975 0.9975 1.014962518125 </t>
  </si>
  <si>
    <t>Avec, Cvec:  [ 1.      1.0025  1.005   1.0075  1.01    1.02    0.98    0.99    0.9925</t>
  </si>
  <si>
    <t xml:space="preserve">  0.995   0.9975] [ 1.002448    1.00991652  1.00751207  1.00518666  0.993369    0.984713</t>
  </si>
  <si>
    <t xml:space="preserve">  1.025596    1.013501    1.02032466  1.01760407  1.01496252]</t>
  </si>
  <si>
    <t xml:space="preserve">        A       +        +   B-site v Normalized C strain(A strain)+  A    +</t>
  </si>
  <si>
    <t xml:space="preserve">        |                    A                                             |</t>
  </si>
  <si>
    <t xml:space="preserve">  0.015 ++                       A                                        ++</t>
  </si>
  <si>
    <t xml:space="preserve">        |                A           A                                     |</t>
  </si>
  <si>
    <t xml:space="preserve">        |                                     A                            |</t>
  </si>
  <si>
    <t xml:space="preserve">  0.005 ++                                        A                       ++</t>
  </si>
  <si>
    <t xml:space="preserve">        |                                             A                    |</t>
  </si>
  <si>
    <t>Beta matrix:  [ -1.0175234   11.94458521]</t>
  </si>
  <si>
    <t>S-squared = RSS/(N-rank(I-H)):  6.48482025157e-05</t>
  </si>
  <si>
    <t>Sqrt s-squared:  0.00805283816525</t>
  </si>
  <si>
    <t>Std errors in coefficients:  [  0.23492543  13.65758621]</t>
  </si>
  <si>
    <t>Poisson's ratio:  0.337204809355</t>
  </si>
  <si>
    <t>Std error in poisson's ratio:  -0.110101792279</t>
  </si>
  <si>
    <t>Young's modulus, kbar, eV/A^3 1777.73643085 1.1096981466</t>
  </si>
  <si>
    <t>Error in E, kbar, eV/A^3 1202.50055879 0.750624568534</t>
  </si>
  <si>
    <t>Strain model prefactor, eV/A^3:  -1.11618004301</t>
  </si>
  <si>
    <t>Error in prefactor:  -0.838367828212</t>
  </si>
  <si>
    <t>v,-68.076,-51.142,-106.020,-79.626</t>
  </si>
  <si>
    <t>% strain</t>
  </si>
  <si>
    <t>OOP LSC/LAO LSC/STO, Kubicek 2013, Expt.</t>
  </si>
  <si>
    <t>OOP LaCoO3, This paper</t>
  </si>
  <si>
    <t>Slope of migration barrier versus strain (meV/percent strain), shallow bound, steep bound</t>
  </si>
  <si>
    <t>IP CeO2 at +4% strain, De Souza 2012, Calc.</t>
  </si>
  <si>
    <t>OOP CeO2, De Souza 2012, Calc.</t>
  </si>
  <si>
    <t>IP YSZ/STO, Schichtel 2009, Expt.</t>
  </si>
  <si>
    <t>IP YSZ, Kushima 2010, Calc.</t>
  </si>
  <si>
    <t>IP average LaXO3, This paper</t>
  </si>
  <si>
    <t>OOP average LaXO3, This paper</t>
  </si>
  <si>
    <t>&lt;---use these values</t>
  </si>
  <si>
    <t xml:space="preserve">  505 ++--A--+------+------+------+------+-----+------+------+------+-----++</t>
  </si>
  <si>
    <t xml:space="preserve">      +      +      +      +      +      +     +      B-site m V(P) + A    +</t>
  </si>
  <si>
    <t xml:space="preserve">      |                 A                                                  |</t>
  </si>
  <si>
    <t xml:space="preserve">  495 ++                                                                  ++</t>
  </si>
  <si>
    <t xml:space="preserve">  490 ++                               A                                  ++</t>
  </si>
  <si>
    <t xml:space="preserve">  485 ++                                                                  ++</t>
  </si>
  <si>
    <t xml:space="preserve">      |                                                 A                  |</t>
  </si>
  <si>
    <t xml:space="preserve">  475 ++-----+------+------+------+------+-----+------+------+------+-----A+</t>
  </si>
  <si>
    <t xml:space="preserve">    -130   -120   -110   -100    -90    -80   -70    -60    -50    -40    -30</t>
  </si>
  <si>
    <t>Beta matrix:  [  4.67422174e+02  -2.38846468e-01   3.44575037e-04  -1.15659501e-06]</t>
  </si>
  <si>
    <t>S-squared = RSS/(N-rank(I-H)):  0.0023058367009</t>
  </si>
  <si>
    <t>Sqrt s-squared:  0.0480191284896</t>
  </si>
  <si>
    <t>Std errors in coefficients:  [  3.67636514e-01   1.73631051e-02   2.41534028e-04   1.02305200e-06]</t>
  </si>
  <si>
    <t>Bulk mod (kbar): 1956.998</t>
  </si>
  <si>
    <t>Bulk mod err (kbar): 142.274</t>
  </si>
  <si>
    <t>Deriv of bulk mod (kbar): 4.647</t>
  </si>
  <si>
    <t xml:space="preserve">  500 ++----+------+-----+-----+-----+------+-----+-----+-----+------+----++</t>
  </si>
  <si>
    <t xml:space="preserve">      +     +      +     +     +     +      +     +   B-site r V(P)  +A    +</t>
  </si>
  <si>
    <t xml:space="preserve">  490 ++              A                                                   ++</t>
  </si>
  <si>
    <t xml:space="preserve">  475 ++                                            A                     ++</t>
  </si>
  <si>
    <t xml:space="preserve">  470 ++                                                                  ++</t>
  </si>
  <si>
    <t xml:space="preserve">      +     +      +     +     +     +      +     +     +     +      +A    +</t>
  </si>
  <si>
    <t xml:space="preserve">  465 ++----+------+-----+-----+-----+------+-----+-----+-----+------+----++</t>
  </si>
  <si>
    <t xml:space="preserve">    -130  -120   -110  -100   -90   -80    -70   -60   -50   -40    -30   -20</t>
  </si>
  <si>
    <t>Beta matrix:  [  4.61139969e+02  -2.20435870e-01   3.50638365e-04  -9.80399713e-07]</t>
  </si>
  <si>
    <t>S-squared = RSS/(N-rank(I-H)):  0.0045426931956</t>
  </si>
  <si>
    <t>Sqrt s-squared:  0.0673995044165</t>
  </si>
  <si>
    <t>Std errors in coefficients:  [  3.93795049e-01   1.96792799e-02   2.82320041e-04   1.21540455e-06]</t>
  </si>
  <si>
    <t>Bulk mod (kbar): 2091.946</t>
  </si>
  <si>
    <t>Bulk mod err (kbar): 186.766</t>
  </si>
  <si>
    <t>Deriv of bulk mod (kbar): 5.655</t>
  </si>
  <si>
    <t xml:space="preserve">  505 +A-----+------+------+------+------+-----+------+------+------+-----++</t>
  </si>
  <si>
    <t xml:space="preserve">      |               A                                                    |</t>
  </si>
  <si>
    <t xml:space="preserve">  490 ++                             A                                    ++</t>
  </si>
  <si>
    <t xml:space="preserve">      |                                               A                    |</t>
  </si>
  <si>
    <t xml:space="preserve">  475 ++-----+------+------+------+------+-----+------+------+------+---A-++</t>
  </si>
  <si>
    <t xml:space="preserve">    -110   -100    -90    -80    -70    -60   -50    -40    -30    -20    -10</t>
  </si>
  <si>
    <t>Beta matrix:  [  4.71704973e+02  -2.57915564e-01   3.09831788e-04  -1.05427026e-06]</t>
  </si>
  <si>
    <t>S-squared = RSS/(N-rank(I-H)):  0.00195386836447</t>
  </si>
  <si>
    <t>Sqrt s-squared:  0.044202583233</t>
  </si>
  <si>
    <t>Std errors in coefficients:  [  1.23929540e-01   8.80016902e-03   1.64405520e-04   8.80278358e-07]</t>
  </si>
  <si>
    <t>Bulk mod (kbar): 1828.912</t>
  </si>
  <si>
    <t>Bulk mod err (kbar): 62.405</t>
  </si>
  <si>
    <t>Deriv of bulk mod (kbar): 3.394</t>
  </si>
  <si>
    <t xml:space="preserve">  500 ++----------+----------+-----------+----------+----------+----------++</t>
  </si>
  <si>
    <t xml:space="preserve">      +           +          +           +          + B-site r V(P)   A    +</t>
  </si>
  <si>
    <t xml:space="preserve">  490 ++                    A                                             ++</t>
  </si>
  <si>
    <t xml:space="preserve">  475 ++                                                  A               ++</t>
  </si>
  <si>
    <t xml:space="preserve">      +           +          +           +          +          +          A+</t>
  </si>
  <si>
    <t xml:space="preserve">  465 ++----------+----------+-----------+----------+----------+----------++</t>
  </si>
  <si>
    <t xml:space="preserve">    -120        -100        -80         -60        -40        -20          0</t>
  </si>
  <si>
    <t>Beta matrix:  [  4.67374766e+02  -2.40461203e-01   2.49089004e-04  -1.42481161e-06]</t>
  </si>
  <si>
    <t>Mat rank:  4</t>
  </si>
  <si>
    <t>S-squared = RSS/(N-rank(I-H)):  0.00745574293945</t>
  </si>
  <si>
    <t>Sqrt s-squared:  0.0863466440544</t>
  </si>
  <si>
    <t>Std errors in coefficients:  [  9.06143749e-02   8.90796102e-03   2.16042386e-04   1.36401733e-06]</t>
  </si>
  <si>
    <t>Bulk mod (kbar): 1943.660</t>
  </si>
  <si>
    <t>Bulk mod err (kbar): 72.004</t>
  </si>
  <si>
    <t>Deriv of bulk mod (kbar): 3.027</t>
  </si>
  <si>
    <t xml:space="preserve">  505 ++-------A--+----------+-----------+----------+----------+----------++</t>
  </si>
  <si>
    <t xml:space="preserve">      +           +          +           +          + B-site m V(P)   A    +</t>
  </si>
  <si>
    <t xml:space="preserve">      |                     A                                              |</t>
  </si>
  <si>
    <t xml:space="preserve">  490 ++                                  A                               ++</t>
  </si>
  <si>
    <t xml:space="preserve">      |                                                   A                |</t>
  </si>
  <si>
    <t xml:space="preserve">      +           +          +           +          +          +           +</t>
  </si>
  <si>
    <t xml:space="preserve">  475 ++----------+----------+-----------+----------+----------+----------A+</t>
  </si>
  <si>
    <t xml:space="preserve">     -60         -40        -20          0          20         40          60</t>
  </si>
  <si>
    <t>Beta matrix:  [  4.90781750e+02  -2.83704931e-01   5.62080541e-04  -3.24923192e-06]</t>
  </si>
  <si>
    <t>S-squared = RSS/(N-rank(I-H)):  7.22207900023e-06</t>
  </si>
  <si>
    <t>Sqrt s-squared:  0.00268739260255</t>
  </si>
  <si>
    <t>Std errors in coefficients:  [  1.93548676e-03   9.48353210e-05   1.39072850e-06   4.14562236e-08]</t>
  </si>
  <si>
    <t>Bulk mod (kbar): 1729.902</t>
  </si>
  <si>
    <t>Bulk mod err (kbar): 0.578</t>
  </si>
  <si>
    <t>Deriv of bulk mod (kbar): 5.855</t>
  </si>
  <si>
    <t xml:space="preserve">  490 ++                                                                  ++</t>
  </si>
  <si>
    <t xml:space="preserve">  480 ++                                 A                                ++</t>
  </si>
  <si>
    <t xml:space="preserve">  475 ++                                                                  ++</t>
  </si>
  <si>
    <t xml:space="preserve">      +           +          +           +          +          +           A</t>
  </si>
  <si>
    <t>Beta matrix:  [  4.81738101e+02  -2.72457348e-01   4.01483071e-04   3.38837754e-07]</t>
  </si>
  <si>
    <t>S-squared = RSS/(N-rank(I-H)):  9.06185621433e-06</t>
  </si>
  <si>
    <t>Sqrt s-squared:  0.00301029171582</t>
  </si>
  <si>
    <t>Std errors in coefficients:  [  2.11741309e-03   1.04396870e-04   1.26865808e-06   4.05143476e-08]</t>
  </si>
  <si>
    <t>Bulk mod (kbar): 1768.123</t>
  </si>
  <si>
    <t>Bulk mod err (kbar): 0.678</t>
  </si>
  <si>
    <t>Deriv of bulk mod (kbar): 4.211</t>
  </si>
  <si>
    <t xml:space="preserve">  505 ++----A-----+----------+-----------+----------+----------+----------++</t>
  </si>
  <si>
    <t xml:space="preserve">  490 ++                                 A                                ++</t>
  </si>
  <si>
    <t xml:space="preserve">     -20          0          20          40         60         80         100</t>
  </si>
  <si>
    <t>Beta matrix:  [  5.01742171e+02  -3.05801606e-01   6.37406782e-04  -2.50302448e-06]</t>
  </si>
  <si>
    <t>S-squared = RSS/(N-rank(I-H)):  0.00072100335333</t>
  </si>
  <si>
    <t>Sqrt s-squared:  0.0268515056064</t>
  </si>
  <si>
    <t>Std errors in coefficients:  [  2.01880057e-02   1.51709638e-03   4.82482535e-05   3.56260187e-07]</t>
  </si>
  <si>
    <t>Bulk mod (kbar): 1640.744</t>
  </si>
  <si>
    <t>Bulk mod err (kbar): 8.140</t>
  </si>
  <si>
    <t>Deriv of bulk mod (kbar): 5.840</t>
  </si>
  <si>
    <t xml:space="preserve">      |A                                                                   |</t>
  </si>
  <si>
    <t xml:space="preserve">  480 ++                             A                                    ++</t>
  </si>
  <si>
    <t xml:space="preserve">      +           +          +           +          +          +       A   +</t>
  </si>
  <si>
    <t>Beta matrix:  [  4.90429928e+02  -2.87040059e-01   4.46947249e-04  -4.98644840e-07]</t>
  </si>
  <si>
    <t>S-squared = RSS/(N-rank(I-H)):  0.00181409285946</t>
  </si>
  <si>
    <t>Sqrt s-squared:  0.0425921689922</t>
  </si>
  <si>
    <t>Std errors in coefficients:  [  3.45871873e-02   1.42653039e-03   5.94897654e-05   5.12293666e-07]</t>
  </si>
  <si>
    <t>Bulk mod (kbar): 1708.577</t>
  </si>
  <si>
    <t>Bulk mod err (kbar): 8.492</t>
  </si>
  <si>
    <t>Deriv of bulk mod (kbar): 4.321</t>
  </si>
  <si>
    <t>Error in prefactor:  -0.334582637359</t>
  </si>
  <si>
    <t>Error in prefactor:  -0.359586683694</t>
  </si>
  <si>
    <t>Error in prefactor:  -0.148173787843</t>
  </si>
  <si>
    <t>Error in prefactor:  -0.138875458681</t>
  </si>
  <si>
    <t>Error in prefactor:  -0.0219400968413</t>
  </si>
  <si>
    <t>Error in prefactor:  -0.00830879284532</t>
  </si>
  <si>
    <t>Error in prefactor:  -0.0282101808784</t>
  </si>
  <si>
    <t>Error in prefactor:  -0.0181661948</t>
  </si>
  <si>
    <t>Pvec, Vvec:  [-124.77  -31.94 -104.45  -81.91  -58.26] [ 504.85  475.45  497.39  490.01  482.69]</t>
  </si>
  <si>
    <t>Pvec, Vvec:  [-126.18  -56.14  -81.02 -104.95  -27.95] [ 496.53  474.73  481.93  489.19  467.61]</t>
  </si>
  <si>
    <t>Pvec, Vvec:  [ -65.04 -109.    -14.3   -40.22  -87.46] [ 490.01  504.85  475.45  482.69  497.39]</t>
  </si>
  <si>
    <t>Pvec, Vvec:  [  -0.91 -103.48  -55.77  -81.12  -29.82] [ 467.61  496.53  481.93  489.19  474.73]</t>
  </si>
  <si>
    <t>Pvec, Vvec:  [ 30.08 -22.12  58.61 -44.57   2.83] [ 482.67  497.37  475.43  504.83  489.98]</t>
  </si>
  <si>
    <t>Pvec, Vvec:  [ 29.02 -24.39 -48.8    1.34  59.27] [ 474.18  488.62  495.95  481.37  467.07]</t>
  </si>
  <si>
    <t>Pvec, Vvec:  [ 69.82  -9.91  98.41  14.82  41.32] [ 482.67  504.83  475.43  497.37  489.98]</t>
  </si>
  <si>
    <t>Pvec, Vvec:  [  6.19  33.48  93.64 -18.63  62.05] [ 488.62  481.37  467.07  495.95  474.18]</t>
  </si>
  <si>
    <t>Young's modulus, kbar, eV/A^3 1759.79345624 1.09849778791</t>
  </si>
  <si>
    <t>Error in E, kbar, eV/A^3 522.276462455 0.326015269947</t>
  </si>
  <si>
    <t>Strain model prefactor, eV/A^3:  -1.12688663241</t>
  </si>
  <si>
    <t>Young's modulus, kbar, eV/A^3 2942.90830961 1.83702141674</t>
  </si>
  <si>
    <t>Error in E, kbar, eV/A^3 634.53874592 0.396091601698</t>
  </si>
  <si>
    <t>Strain model prefactor, eV/A^3:  -1.66745002552</t>
  </si>
  <si>
    <t>Young's modulus, kbar, eV/A^3 1644.61449848 1.02660081053</t>
  </si>
  <si>
    <t>Error in E, kbar, eV/A^3 230.956614682 0.144167674583</t>
  </si>
  <si>
    <t>Strain model prefactor, eV/A^3:  -1.05313159748</t>
  </si>
  <si>
    <t>Young's modulus, kbar, eV/A^3 2734.30196655 1.70680522257</t>
  </si>
  <si>
    <t>Error in E, kbar, eV/A^3 244.876823882 0.152856943747</t>
  </si>
  <si>
    <t>Strain model prefactor, eV/A^3:  -1.54925380074</t>
  </si>
  <si>
    <t>Young's modulus, kbar, eV/A^3 1555.58135988 0.971024569214</t>
  </si>
  <si>
    <t>Error in E, kbar, eV/A^3 31.5092629245 0.0196687034485</t>
  </si>
  <si>
    <t>Strain model prefactor, eV/A^3:  -0.996119080831</t>
  </si>
  <si>
    <t>Young's modulus, kbar, eV/A^3 2487.36032201 1.55265937704</t>
  </si>
  <si>
    <t>Error in E, kbar, eV/A^3 11.0974883634 0.00692727113821</t>
  </si>
  <si>
    <t>Strain model prefactor, eV/A^3:  -1.40933681789</t>
  </si>
  <si>
    <t>Young's modulus, kbar, eV/A^3 1475.40772875 0.920978607211</t>
  </si>
  <si>
    <t>Error in E, kbar, eV/A^3 42.1647698259 0.0263200810399</t>
  </si>
  <si>
    <t>Strain model prefactor, eV/A^3:  -0.94477976435</t>
  </si>
  <si>
    <t>Young's modulus, kbar, eV/A^3 2403.59164099 1.50036931397</t>
  </si>
  <si>
    <t>Error in E, kbar, eV/A^3 30.6945578012 0.0191601484402</t>
  </si>
  <si>
    <t>Strain model prefactor, eV/A^3:  -1.3618735351</t>
  </si>
  <si>
    <t>B-site, Poisson's ratio, error, Bulk modulus (GPa), error, B0', Young's modulus (GPa), error, Prefactor (eV/A^3), error, subfolder</t>
  </si>
  <si>
    <t>m,0.350, -0.003, 168.858,1.485, 0.393, 151.842, 6.243, -0.972, -0.041, bulkset</t>
  </si>
  <si>
    <t>m,0.350, -0.003, 195.700,14.227, 0.465, 175.979, 52.228, -1.127, -0.335, epneb_bulkmod/endpoint_comp</t>
  </si>
  <si>
    <t>m,0.350, -0.003, 182.891,6.240, 0.339, 164.461, 23.096, -1.053, -0.148, epneb_bulkmod/neb_comp</t>
  </si>
  <si>
    <t>m,0.350, -0.003, 172.990,0.058, 0.585, 155.558, 3.151, -0.996, -0.022, epneb_bulkmod/endpoint_uncomp</t>
  </si>
  <si>
    <t>m,0.350, -0.003, 164.074,0.814, 0.584, 147.541, 4.216, -0.945, -0.028, epneb_bulkmod/neb_uncomp</t>
  </si>
  <si>
    <t>r,0.266, -0.001, 180.528,0.941, 0.409, 253.963, 3.383, -1.439, -0.020, bulkset</t>
  </si>
  <si>
    <t>r,0.266, -0.001, 209.195,18.677, 0.566, 294.291, 63.454, -1.667, -0.360, epneb_bulkmod/endpoint_comp</t>
  </si>
  <si>
    <t>r,0.266, -0.001, 194.366,7.200, 0.303, 273.430, 24.488, -1.549, -0.139, epneb_bulkmod/neb_comp</t>
  </si>
  <si>
    <t>r,0.266, -0.001, 176.812,0.068, 0.421, 248.736, 1.110, -1.409, -0.008, epneb_bulkmod/endpoint_uncomp</t>
  </si>
  <si>
    <t>r,0.266, -0.001, 170.858,0.849, 0.432, 240.359, 3.069, -1.362, -0.018, epneb_bulkmod/neb_uncomp</t>
  </si>
  <si>
    <t>B-site, Bulk modulus (eV/A^3), Young's modulus (eV/A^3), Prefactor (eV/A^3), subfolder</t>
  </si>
  <si>
    <t>m,1.054, 0.948, -0.972, bulkset</t>
  </si>
  <si>
    <t>m,1.222, 1.098, -1.127, epneb_bulkmod/endpoint_comp</t>
  </si>
  <si>
    <t>m,1.142, 1.027, -1.053, epneb_bulkmod/neb_comp</t>
  </si>
  <si>
    <t>m,1.080, 0.971, -0.996, epneb_bulkmod/endpoint_uncomp</t>
  </si>
  <si>
    <t>m,1.024, 0.921, -0.945, epneb_bulkmod/neb_uncomp</t>
  </si>
  <si>
    <t>r,1.127, 1.585, -1.439, bulkset</t>
  </si>
  <si>
    <t>r,1.306, 1.837, -1.667, epneb_bulkmod/endpoint_comp</t>
  </si>
  <si>
    <t>r,1.213, 1.707, -1.549, epneb_bulkmod/neb_comp</t>
  </si>
  <si>
    <t>r,1.104, 1.553, -1.409, epneb_bulkmod/endpoint_uncomp</t>
  </si>
  <si>
    <t>r,1.067, 1.500, -1.362, epneb_bulkmod/neb_uncomp</t>
  </si>
  <si>
    <t>Trying //home/tam/strain_emig_clean/S4_migration_barriers/cgrid/1000_OLaCo_strnebpvperc_20131103T223851</t>
  </si>
  <si>
    <t>Trying //home/tam/strain_emig_clean/S4_migration_barriers/fgrid/1000_OLaFe_strnebpvperc_20131103T230834</t>
  </si>
  <si>
    <t>Trying //home/tam/strain_emig_clean/S4_migration_barriers/ggrid/1000_OLaGa_strnebpvperc_20131014T102145</t>
  </si>
  <si>
    <t>Trying //home/tam/strain_emig_clean/S4_migration_barriers/mgrid/1000_OLaMn_strnebpvperc_20131015T164950</t>
  </si>
  <si>
    <t>Trying //home/tam/strain_emig_clean/S4_migration_barriers/ngrid/1000_OLaNi_strnebgridover_20140110T122659</t>
  </si>
  <si>
    <t>Trying //home/tam/strain_emig_clean/S4_migration_barriers/ngrid/1000_OLaNi_strnebpvperc_20131103T232707</t>
  </si>
  <si>
    <t>Trying //home/tam/strain_emig_clean/S4_migration_barriers/rgrid/1000_CrLaO_strnebpvperc_20131007T104450</t>
  </si>
  <si>
    <t>Trying //home/tam/strain_emig_clean/S4_migration_barriers/sgrid/1000_OLaSc_strnebpvperc_20131103T222911</t>
  </si>
  <si>
    <t>Trying //home/tam/strain_emig_clean/S4_migration_barriers/tgrid/1000_OLaTi_strnebpvperc_20131015T171344</t>
  </si>
  <si>
    <t>Trying //home/tam/strain_emig_clean/S4_migration_barriers/vgrid/1000_OLaV_strnebgridover_20140110T122705</t>
  </si>
  <si>
    <t>Trying //home/tam/strain_emig_clean/S4_migration_barriers/vgrid/1000_from1020_OLaV_strnebgridover_20140119T095237</t>
  </si>
  <si>
    <t>Trying //home/tam/strain_emig_clean/S4_migration_barriers/vgrid/1000_OLaV_strnebpvperc_20131104T000634</t>
  </si>
  <si>
    <t xml:space="preserve"> DMEPS IP</t>
  </si>
  <si>
    <t xml:space="preserve"> DMEPS OOP</t>
  </si>
  <si>
    <t>B-site cation atomic number</t>
  </si>
  <si>
    <t>abs(DMEPS - model DMEPS)</t>
  </si>
  <si>
    <t>Cr oop</t>
  </si>
  <si>
    <t>Mn ip</t>
  </si>
  <si>
    <t>Mn oop</t>
  </si>
  <si>
    <t>Cr ip</t>
  </si>
  <si>
    <t>Why is the Mn fit so much worse than the Cr fit?</t>
  </si>
  <si>
    <t>Why are out-of-plane and in-plane jumps clustered the way they are?</t>
  </si>
  <si>
    <t>Is the clustering significant, or should we look at low errors versus high errors</t>
  </si>
  <si>
    <t>Mn in-plane very highest errors (30+) are for opposing pairs of in-plane hops around B-site cations 9, 11, 14, and 16. The hops are in pairs around the cation and they do not repeat (e.g. 33 and 40 but not 33 and 34; instead, 34 and 21)</t>
  </si>
  <si>
    <t>Mn oop errors &gt; 25 are for hops around 10, 12, 13 that are also in the yz plane</t>
  </si>
  <si>
    <t>Mn in-plane lowest errors (&lt; 10) in-plane are for hops around B-site cations 10, 12, 13, 15 that go from an A-plane to a B-plane predominantly in the -x direction</t>
  </si>
  <si>
    <t>All in-plane hops by definition here go from an A-plane to a B-plane.</t>
  </si>
  <si>
    <t>Cr in-plane has the lowest errors where Mr in-plane has the highest errors!</t>
  </si>
  <si>
    <t>Cr in-plane has the highest errors for a pair of jumps around B-site cation 13</t>
  </si>
  <si>
    <t>DFT error bars (x error bars)</t>
  </si>
  <si>
    <t>DMEPS error bars (y error bars)</t>
  </si>
  <si>
    <t>New prefactor (initial state, comp)</t>
  </si>
  <si>
    <t>IP Vmig</t>
  </si>
  <si>
    <t>OOP Vmig</t>
  </si>
  <si>
    <t>New IP model slope</t>
  </si>
  <si>
    <t>New OOP model slope</t>
  </si>
  <si>
    <t>B-site cation</t>
  </si>
  <si>
    <t>IP DFT slope</t>
  </si>
  <si>
    <t>OOP DFT slope</t>
  </si>
  <si>
    <t>IP DFT error</t>
  </si>
  <si>
    <t>OOP DFT error</t>
  </si>
  <si>
    <t>vmig error</t>
  </si>
  <si>
    <t>prefactor error</t>
  </si>
  <si>
    <t>new model error</t>
  </si>
  <si>
    <t>bulk elastic IP model</t>
  </si>
  <si>
    <t>error</t>
  </si>
  <si>
    <t>bulk elastic OOP model</t>
  </si>
  <si>
    <t xml:space="preserve"> dVmig IP from volume relaxation</t>
  </si>
  <si>
    <t xml:space="preserve"> dVmig OOP from volume relaxation</t>
  </si>
  <si>
    <t xml:space="preserve"> Poisson's ratio</t>
  </si>
  <si>
    <t xml:space="preserve"> Bulk modulus (GPa)</t>
  </si>
  <si>
    <t xml:space="preserve"> B0'</t>
  </si>
  <si>
    <t xml:space="preserve"> Young's modulus (GPa)</t>
  </si>
  <si>
    <t xml:space="preserve"> Prefactor (eV/A^3)</t>
  </si>
  <si>
    <t xml:space="preserve"> DFT DMEPS IP</t>
  </si>
  <si>
    <t xml:space="preserve"> DFT DMEPS OOP</t>
  </si>
  <si>
    <t xml:space="preserve"> dVmig IP BM</t>
  </si>
  <si>
    <t xml:space="preserve"> dVmig OP BM</t>
  </si>
  <si>
    <t>Model IP Vmig</t>
  </si>
  <si>
    <t>Model OOP Vmig</t>
  </si>
  <si>
    <t>guideline</t>
  </si>
  <si>
    <t>volonly calc stdev between the two values</t>
  </si>
  <si>
    <t>BM vol error</t>
  </si>
  <si>
    <t>IP elastic model slope with volume-relax Vmig</t>
  </si>
  <si>
    <t>OOP elastic model slope with volume-relax Vmig</t>
  </si>
  <si>
    <t>Young's modulus (eV/A^3)</t>
  </si>
  <si>
    <t>perfect_stat pressure (kbar)</t>
  </si>
  <si>
    <t>supercell volume (cubic Angstroms)</t>
  </si>
  <si>
    <t>Cr prefactor</t>
  </si>
  <si>
    <t>eV/A^3</t>
  </si>
  <si>
    <t>GPa</t>
  </si>
  <si>
    <t>vac1 pressure</t>
  </si>
  <si>
    <t>in-plane hop saddle pressure</t>
  </si>
  <si>
    <t>BM vac1 volume</t>
  </si>
  <si>
    <t>BM saddle volume</t>
  </si>
  <si>
    <t>&gt;&gt;&gt; elastic_constants.get_volume_from_birch_murnaghan(1805.28,4.09,-50.02,471.06)</t>
  </si>
  <si>
    <t>&gt;&gt;&gt; elastic_constants.get_volume_from_birch_murnaghan(1805.28,4.09,-27.15,471.06)</t>
  </si>
  <si>
    <t>&gt;&gt;&gt; elastic_constants.get_volume_from_birch_murnaghan(1805.28,4.09,-119.76,495.71)</t>
  </si>
  <si>
    <t>&gt;&gt;&gt; elastic_constants.get_volume_from_birch_murnaghan(1805.28,4.09,-98.33,495.71)</t>
  </si>
  <si>
    <t>BM Vmig</t>
  </si>
  <si>
    <t>PVmig</t>
  </si>
  <si>
    <t>[tam@compute-0-62 rgrid]$ python ~/pvhelper/tscripts/nebenergy.py 980_CrLaO_strnebpvperc_20131007T104435/neb_vac1-ipv_q\=p2_stat</t>
  </si>
  <si>
    <t>[tam@compute-0-62 rgrid]$ python ~/pvhelper/tscripts/nebenergy.py 1020_CrLaO_strnebpvperc_20131007T104505/neb_vac1-ipv_q\=p2_stat</t>
  </si>
  <si>
    <t>Emig</t>
  </si>
  <si>
    <t>[tam@compute-0-62 rgrid]$ python ~/pvhelper/tscripts/nebenergy.py 1000_CrLaO_strnebpvperc_20131007T104450/neb_vac1-ipv_q\=p2_stat</t>
  </si>
  <si>
    <t>zero-strain Emig</t>
  </si>
  <si>
    <t>delta Emig</t>
  </si>
  <si>
    <t>delta Gmig</t>
  </si>
  <si>
    <t>Schichtel expected pressure</t>
  </si>
  <si>
    <t>IP differences</t>
  </si>
  <si>
    <t>OOP differences</t>
  </si>
  <si>
    <t>avg diff</t>
  </si>
  <si>
    <t>stdev diff</t>
  </si>
  <si>
    <t>max diff</t>
  </si>
  <si>
    <t>RMS error:</t>
  </si>
  <si>
    <t>RMS error</t>
  </si>
  <si>
    <t>bmodarcep1_CrLaO_20140815T084031/perfect_stat/OSZICAR:</t>
  </si>
  <si>
    <t>bmodarcep1_CrLaO_20140815T084032/perfect_stat/OSZICAR:</t>
  </si>
  <si>
    <t>bmodarcep1_CrLaO_20140815T084034/perfect_stat/OSZICAR:</t>
  </si>
  <si>
    <t>bmodarcep1_CrLaO_20140815T084035/perfect_stat/OSZICAR:</t>
  </si>
  <si>
    <t>bmodarcep1_CrLaO_20140815T084036/perfect_stat/OSZICAR:</t>
  </si>
  <si>
    <t>volume of cell</t>
  </si>
  <si>
    <t>pressure (kbar)</t>
  </si>
  <si>
    <t>energy (eV)</t>
  </si>
  <si>
    <t>magnetic moment (bohr magnetons)</t>
  </si>
  <si>
    <t>estimated B0</t>
  </si>
  <si>
    <t>mean squareds for BM Vmig</t>
  </si>
  <si>
    <t>mean squareds for volrelax Vmig</t>
  </si>
  <si>
    <t>Table E1</t>
  </si>
  <si>
    <t>DMEPS for CrLaO</t>
  </si>
  <si>
    <t xml:space="preserve"> b09</t>
  </si>
  <si>
    <t xml:space="preserve"> ip</t>
  </si>
  <si>
    <t xml:space="preserve"> oop</t>
  </si>
  <si>
    <t xml:space="preserve"> b10</t>
  </si>
  <si>
    <t xml:space="preserve"> b11</t>
  </si>
  <si>
    <t xml:space="preserve"> b12</t>
  </si>
  <si>
    <t xml:space="preserve"> b13</t>
  </si>
  <si>
    <t xml:space="preserve"> b14</t>
  </si>
  <si>
    <t xml:space="preserve"> b15</t>
  </si>
  <si>
    <t xml:space="preserve"> b16</t>
  </si>
  <si>
    <t>DMEPS for OLaMn</t>
  </si>
  <si>
    <t>difference</t>
  </si>
  <si>
    <t>compare to full fit, figure S8_9</t>
  </si>
  <si>
    <t>[tam@bardeen literature]$ tail -n 100 *</t>
  </si>
  <si>
    <t>==&gt; al_lybye_1 &lt;==</t>
  </si>
  <si>
    <t xml:space="preserve">Actual material: La0.9Sr0.1Al0.9Mg0.1O3-delta </t>
  </si>
  <si>
    <t>Doped, x: 0.1</t>
  </si>
  <si>
    <t>Doped, y: 0.1</t>
  </si>
  <si>
    <t>E_activation for sigma, eV: 0.9</t>
  </si>
  <si>
    <t>Temperature, C: 800</t>
  </si>
  <si>
    <t>Source: Lybye 2000</t>
  </si>
  <si>
    <t>Notes: ionic only (last column) as assumed from conductivity in reducing atmosphere</t>
  </si>
  <si>
    <t>Doped, x: 0</t>
  </si>
  <si>
    <t>==&gt; c_ishigaki_1 &lt;==</t>
  </si>
  <si>
    <t>Actual material: LaCoO3-delta</t>
  </si>
  <si>
    <t>E_activation, kJ/mol: 77</t>
  </si>
  <si>
    <t>E_activation, kJ/mol, error: 21</t>
  </si>
  <si>
    <t>E_activation, eV: 0.798</t>
  </si>
  <si>
    <t>Temperature, C: 800-1000</t>
  </si>
  <si>
    <t>Source: Ishigaki 1988</t>
  </si>
  <si>
    <t>==&gt; c_ishigaki_2 &lt;==</t>
  </si>
  <si>
    <t xml:space="preserve">Actual material: La0.9Sr0.1CoO3-delta </t>
  </si>
  <si>
    <t>E_activation, kJ/mol: 79</t>
  </si>
  <si>
    <t>E_activation, kJ/mol, error: 25</t>
  </si>
  <si>
    <t>E_activation, eV: 0.819</t>
  </si>
  <si>
    <t>==&gt; c_ishigaki_3 &lt;==</t>
  </si>
  <si>
    <t>Actual material: LaCoO3</t>
  </si>
  <si>
    <t>E_activation, kcal/mol: 18</t>
  </si>
  <si>
    <t>E_activation, kcal/mol, error: 5</t>
  </si>
  <si>
    <t>E_activation, eV: 0.781</t>
  </si>
  <si>
    <t>Temperature, C: 850-1000</t>
  </si>
  <si>
    <t>Source: Ishigaki 1984</t>
  </si>
  <si>
    <t>==&gt; f_ishigaki_1 &lt;==</t>
  </si>
  <si>
    <t xml:space="preserve">Actual material: LaFeO3-delta </t>
  </si>
  <si>
    <t>E_activation, kJ/mol: 74</t>
  </si>
  <si>
    <t>E_activation, kJ/mol, error: 24</t>
  </si>
  <si>
    <t>E_activation, eV: 0.767</t>
  </si>
  <si>
    <t>Temperature, C: 900-1100</t>
  </si>
  <si>
    <t>==&gt; f_ishigaki_2 &lt;==</t>
  </si>
  <si>
    <t>Actual material: La0.9Sr0.1FeO3-delta</t>
  </si>
  <si>
    <t>Temperature, C: 850-1100</t>
  </si>
  <si>
    <t>==&gt; f_ishigaki_3 &lt;==</t>
  </si>
  <si>
    <t xml:space="preserve">Actual material: La0.75Sr0.25FeO3-delta </t>
  </si>
  <si>
    <t>Doped, x: 0.25</t>
  </si>
  <si>
    <t>E_activation, kJ/mol: 114</t>
  </si>
  <si>
    <t>E_activation, kJ/mol, error: 23</t>
  </si>
  <si>
    <t>E_activation, eV: 1.182</t>
  </si>
  <si>
    <t>Temperature, C: 900-1050</t>
  </si>
  <si>
    <t>==&gt; g_lybye_1 &lt;==</t>
  </si>
  <si>
    <t>Actual material: La0.9Sr0.1Ga0.9Mg0.1O3-delta</t>
  </si>
  <si>
    <t>E_activation for sigma, eV: 1.2</t>
  </si>
  <si>
    <t>Doped, x: 0.2</t>
  </si>
  <si>
    <t>==&gt; g_lybye_4 &lt;==</t>
  </si>
  <si>
    <t>E_activation for sigma, eV: 0.6</t>
  </si>
  <si>
    <t>Temperature, C: 1000</t>
  </si>
  <si>
    <t>==&gt; m_belzner_1 &lt;==</t>
  </si>
  <si>
    <t xml:space="preserve">Actual material: La0.79Sr0.20MnO3-delta </t>
  </si>
  <si>
    <t>E_activation, kJ/mol: 70</t>
  </si>
  <si>
    <t>E_activation, eV: 0.726</t>
  </si>
  <si>
    <t>Temperature, C: 700-860</t>
  </si>
  <si>
    <t>Source: Belzner 1992</t>
  </si>
  <si>
    <t>==&gt; m_desouza_1 &lt;==</t>
  </si>
  <si>
    <t>Actual material: La0.8Sr0.2MnO3</t>
  </si>
  <si>
    <t>E_activation, eV: 1.47</t>
  </si>
  <si>
    <t>==&gt; r_yasuda_1 &lt;==</t>
  </si>
  <si>
    <t xml:space="preserve">Actual material: La0.7Ca0.3CrO3 </t>
  </si>
  <si>
    <t>Doped, x: 0.3</t>
  </si>
  <si>
    <t>E_activation, eV: 0.81</t>
  </si>
  <si>
    <t>Temperature, C: 900-1000</t>
  </si>
  <si>
    <t>==&gt; s_lybye_1 &lt;==</t>
  </si>
  <si>
    <t xml:space="preserve">Actual material: La0.9Sr0.1Sc0.9Mg0.1O3-delta </t>
  </si>
  <si>
    <t>E_activation for sigma, eV: 0.5</t>
  </si>
  <si>
    <t>Notes: Activation energy for D_vacancy from tracer diffusion coefficient DO* experiment, p.184, which reduces to delta H mig</t>
  </si>
  <si>
    <t>Notes: Activation energy for D_v, p. 106, which is reduces to delta H mig</t>
  </si>
  <si>
    <t>==&gt; do_not_use &lt;==</t>
  </si>
  <si>
    <t>tail: error reading `do_not_use': Is a directory</t>
  </si>
  <si>
    <t>Notes: Activation energy for D_vacancy from tracer diffusion coefficient DO* experiment, p.184; reduces to delta H mig</t>
  </si>
  <si>
    <t>Notes: Activation energy for D_vacancy from tracer diffusion coefficient DO* experiment, p.184; authors note that large Ea for D_v may come from poor accuracy in DO*, when isotopic exchange is affected by surface reactions, p.184 ; which reduces to delta H mig</t>
  </si>
  <si>
    <t>Temperature, C: 800 (Table 5), 200 (p. 98)</t>
  </si>
  <si>
    <t>Notes: Activation energy for ionic only conductivity (last column) as assumed from conductivity in reducing atmosphere (p.98), which is expected to reduce to delta H mig (Nomura 1997)</t>
  </si>
  <si>
    <t>Notes: Activation energy for total conductivity, probably almost purely ionic (p.99, p.101), which is expected to reduce to delta H mig (Nomura 1997)</t>
  </si>
  <si>
    <t>==&gt; g_nomura_1 &lt;==</t>
  </si>
  <si>
    <t>Actual material: La0.9Sr0.1GaO3-delta</t>
  </si>
  <si>
    <t>Temperature, C: 730-980</t>
  </si>
  <si>
    <t>Source: Nomura 1997</t>
  </si>
  <si>
    <t>Notes: Activation energy for conductivity in N2, which is expected to reduce to delta H mig</t>
  </si>
  <si>
    <t>==&gt; g_nomura_2 &lt;==</t>
  </si>
  <si>
    <t>E_activation for sigma, eV: 0.81</t>
  </si>
  <si>
    <t>Temperature, C: 430-580</t>
  </si>
  <si>
    <t>Notes: This value is activation energy from the chemical diffusion coefficient, but Ishigaki 1988 says Dchem = -1/2 * (1/(partial ln Cv/partial ln PO2)) * D_v; from Yasuda 1994 Figure 7, the partial/partial approaches a constant slope (there is no data at log (PO2/atm) &gt; -7, but the line looks like it would carry down); so the slope of log (Dchem) versus 1/T would equal the slope of log (Dv) versus 1/T, which would be activation energy for D_v which would be delta H mig for vacancies, according to Ishigaki 1988.</t>
  </si>
  <si>
    <t>Source: De Souza SSI 1998's reference 39, which is Yasuda 1994</t>
  </si>
  <si>
    <t>Notes: From D_v from Figure 8, line B of DeSouza, which was measured as D_chem in Yasuda and Hishinuma 1994 and then converted to D_v using defect model and theory developed in Yasuda and Hishinuma 1994</t>
  </si>
  <si>
    <t>Source: Yasuda 1995</t>
  </si>
  <si>
    <t>Notes: Activation energy for D_vacancy, Figure 10, which reduces to delta H mig</t>
  </si>
  <si>
    <t>Notes: Activation energy for ionic only conductivity (last column) as assumed from conductivity in reducing atmosphere (p.98), which reduces to delta H mig (Nomura 1997)</t>
  </si>
  <si>
    <t>==&gt; s_nomura_1 &lt;==</t>
  </si>
  <si>
    <t>Actual material: La0.9Sr0.1ScO3-delta</t>
  </si>
  <si>
    <t>E_activation for sigma, eV: 0.71</t>
  </si>
  <si>
    <t>==&gt; s_nomura_2 &lt;==</t>
  </si>
  <si>
    <t>E_activation for sigma, eV: 0.47</t>
  </si>
  <si>
    <t>Temperature, C: 330-480</t>
  </si>
  <si>
    <t xml:space="preserve">[tam@bardeen literature]$ cat ~/strain_emig_clean/S6_literature_barriers/S6_literature_barriers_output </t>
  </si>
  <si>
    <t>B-site, GGA comp, GGA uncomp,lit1,lit2,lit3,lit4</t>
  </si>
  <si>
    <t>g,0.352,2.068,0.810,0.600,1.200,0.600</t>
  </si>
  <si>
    <t>s,0.455,1.965,0.710,0.500,0.470</t>
  </si>
  <si>
    <t>Ishigaki et al. 1988</t>
  </si>
  <si>
    <t>Ishigaki et al. 1984</t>
  </si>
  <si>
    <t>Lybye et al. 2000</t>
  </si>
  <si>
    <t>Nomura and Tanase 1997</t>
  </si>
  <si>
    <t>Belzner et al. 1992</t>
  </si>
  <si>
    <t>Yasuda and Hishinuma 1994, reported in DeSouza and Kilner 1998</t>
  </si>
  <si>
    <t xml:space="preserve"> GGA compensated</t>
  </si>
  <si>
    <t xml:space="preserve"> GGA uncompensated</t>
  </si>
  <si>
    <t>[tam@bardeen vgrid]$ python ~</t>
  </si>
  <si>
    <t>pvhelper</t>
  </si>
  <si>
    <t>tscripts</t>
  </si>
  <si>
    <t>nebenergy.py 1000_from1020_OLaV_strnebgridover_20140119T095237</t>
  </si>
  <si>
    <t>neb_vac1-ipv_q\=p2_stat</t>
  </si>
  <si>
    <t>nebenergy.py 1000_OLaV_strnebgridover_20140110T122705</t>
  </si>
  <si>
    <t>nebenergy.py 1000_OLaV_strnebpvperc_20131104T000634</t>
  </si>
  <si>
    <t>neb_vac1-opv_q\=p2_stat</t>
  </si>
  <si>
    <t>einit</t>
  </si>
  <si>
    <t>efin</t>
  </si>
  <si>
    <t>emax</t>
  </si>
  <si>
    <t>efinmininit</t>
  </si>
  <si>
    <t>maxminmin</t>
  </si>
  <si>
    <t>barrfrominit</t>
  </si>
  <si>
    <t>barrfromfin</t>
  </si>
  <si>
    <t>pattern</t>
  </si>
  <si>
    <t>x-/-x-/-x-\-x-\-x</t>
  </si>
  <si>
    <t>energies</t>
  </si>
  <si>
    <t>x-/-x-/-x-?-N-\-x-\-x</t>
  </si>
  <si>
    <t>no_calc</t>
  </si>
  <si>
    <t>lowest emax in bold</t>
  </si>
  <si>
    <t>use pvperc for ip neb</t>
  </si>
  <si>
    <t>use strnebgridover for oop neb</t>
  </si>
  <si>
    <t>Direct</t>
  </si>
  <si>
    <t>[tam@bardeen S3_bulk_supercells]$ head -n 49 */*bulk_static/POSCAR</t>
  </si>
  <si>
    <t>==&gt; ac/ac_bulk_static/POSCAR &lt;==</t>
  </si>
  <si>
    <t xml:space="preserve">Perovskite Bulk nonideal                </t>
  </si>
  <si>
    <t xml:space="preserve">     7.7242178073228400    0.0001843388069993    0.0161332108851470</t>
  </si>
  <si>
    <t xml:space="preserve">     0.0000122979135285    7.7248722965877850   -0.0000268243654760</t>
  </si>
  <si>
    <t xml:space="preserve">     0.0161830417976261   -0.0001834926534663    7.7263780077394912</t>
  </si>
  <si>
    <t xml:space="preserve">   La   Co   O </t>
  </si>
  <si>
    <t xml:space="preserve">   8   8  24</t>
  </si>
  <si>
    <t xml:space="preserve">  0.0170787829989079  0.0032332842041051  0.9940288556393067</t>
  </si>
  <si>
    <t xml:space="preserve">  0.0126227744688791  0.0018696006550933  0.4891597297752223</t>
  </si>
  <si>
    <t xml:space="preserve">  0.9826591340063492  0.5032381983812939  0.0154658847145855</t>
  </si>
  <si>
    <t xml:space="preserve">  0.9870939225178268  0.5018722566578122  0.5203282184802895</t>
  </si>
  <si>
    <t xml:space="preserve">  0.5125511124809760  0.9985996344936049  0.9891412906455049</t>
  </si>
  <si>
    <t xml:space="preserve">  0.5169857858283579  0.9972351415500902  0.4940069713172280</t>
  </si>
  <si>
    <t xml:space="preserve">  0.4870269229262538  0.4985912862533629  0.0203078584548283</t>
  </si>
  <si>
    <t xml:space="preserve">  0.4825930990247739  0.4972291562593448  0.5154519790324824</t>
  </si>
  <si>
    <t xml:space="preserve">  0.2498271663550270  0.2502284848092610  0.2547426719171943</t>
  </si>
  <si>
    <t xml:space="preserve">  0.2498240729477935  0.2502269980267431  0.7547352316794051</t>
  </si>
  <si>
    <t xml:space="preserve">  0.2498290379010658  0.7502320380667276  0.2547332736317197</t>
  </si>
  <si>
    <t xml:space="preserve">  0.2498253678869931  0.7502278510367479  0.7547252679714846</t>
  </si>
  <si>
    <t xml:space="preserve">  0.7498275601315076  0.2502243984586518  0.2547342442189023</t>
  </si>
  <si>
    <t xml:space="preserve">  0.7498244493657431  0.2502257512369823  0.7547344756868944</t>
  </si>
  <si>
    <t xml:space="preserve">  0.7498149784557824  0.7502392132273892  0.2547413810553669</t>
  </si>
  <si>
    <t xml:space="preserve">  0.7498154430002717  0.7502381542482464  0.7547418732118317</t>
  </si>
  <si>
    <t xml:space="preserve">  0.2814960901005459  0.2135262154693155  0.0046237496962961</t>
  </si>
  <si>
    <t xml:space="preserve">  0.0038272437617819  0.2171620171306183  0.2265326296972883</t>
  </si>
  <si>
    <t xml:space="preserve">  0.2788442322238434  0.0001100463079083  0.2933777669830947</t>
  </si>
  <si>
    <t xml:space="preserve">  0.2181615767207727  0.2869260963041722  0.5048556388742113</t>
  </si>
  <si>
    <t xml:space="preserve">  0.9997647096473466  0.2866288628783447  0.7863382751689069</t>
  </si>
  <si>
    <t xml:space="preserve">  0.2143422961279455  0.0041871993419354  0.7276683246545198</t>
  </si>
  <si>
    <t xml:space="preserve">  0.2794884195468958  0.7833032604349217  0.0083119127900883</t>
  </si>
  <si>
    <t xml:space="preserve">  0.9998950945143039  0.7866866145006602  0.2231462332158849</t>
  </si>
  <si>
    <t xml:space="preserve">  0.2208033701430484  0.5003478944761032  0.2161079580427182</t>
  </si>
  <si>
    <t xml:space="preserve">  0.2201631707411983  0.7171647932863404  0.5011482641492184</t>
  </si>
  <si>
    <t xml:space="preserve">  0.9958416120231718  0.7171213610071233  0.7828653445958733</t>
  </si>
  <si>
    <t xml:space="preserve">  0.2853080417839376  0.4962630595747168  0.7818097418757478</t>
  </si>
  <si>
    <t xml:space="preserve">  0.7201040499189771  0.2832817016186276  0.0011040104830610</t>
  </si>
  <si>
    <t xml:space="preserve">  0.4958284081038338  0.2833058301746646  0.2829413018611418</t>
  </si>
  <si>
    <t xml:space="preserve">  0.7143623735637922  0.9962658723180448  0.2276322428412799</t>
  </si>
  <si>
    <t xml:space="preserve">  0.7795326676114203  0.2171946248342132  0.5083626950063227</t>
  </si>
  <si>
    <t xml:space="preserve">  0.4998828023390114  0.2138213299577150  0.7231174449895602</t>
  </si>
  <si>
    <t xml:space="preserve">  0.7788617894808784  0.0003428976017021  0.7932959826608474</t>
  </si>
  <si>
    <t xml:space="preserve">  0.7182143965575271  0.7135189103999811  0.0048648719755229</t>
  </si>
  <si>
    <t xml:space="preserve">  0.4997456428272800  0.7137891692131993  0.2863194548038788</t>
  </si>
  <si>
    <t xml:space="preserve">  0.7852694828399469  0.5041979295553534  0.2818486355230668</t>
  </si>
  <si>
    <t xml:space="preserve">  0.7814227501830087  0.7869574386609884  0.5046248070566830</t>
  </si>
  <si>
    <t xml:space="preserve">  0.5037970210281777  0.7833567741954991  0.7266095995657352</t>
  </si>
  <si>
    <t xml:space="preserve">  0.7207854119148392  0.5001183901923907  0.7161718590568286</t>
  </si>
  <si>
    <t>==&gt; af/af_bulk_static/POSCAR &lt;==</t>
  </si>
  <si>
    <t xml:space="preserve">     7.8042396531589562   -0.0001914426132861   -0.0051251297857239</t>
  </si>
  <si>
    <t xml:space="preserve">    -0.0003642800797161    7.7892247302147331    0.0003796643933225</t>
  </si>
  <si>
    <t xml:space="preserve">    -0.0051274387345402    0.0002058459170408    7.8046972359508864</t>
  </si>
  <si>
    <t xml:space="preserve">   La   Fe   O </t>
  </si>
  <si>
    <t xml:space="preserve">  0.0177723763649421  0.0003363491581795  0.9921257548701810</t>
  </si>
  <si>
    <t xml:space="preserve">  0.0124386660079655  0.0003049912024922  0.4868397558775758</t>
  </si>
  <si>
    <t xml:space="preserve">  0.9819676484173929  0.5001552070021331  0.0174276953529102</t>
  </si>
  <si>
    <t xml:space="preserve">  0.9872178804863672  0.5001309613953140  0.5225211685398030</t>
  </si>
  <si>
    <t xml:space="preserve">  0.5124425684149111  0.0003368665576145  0.9869693250242856</t>
  </si>
  <si>
    <t xml:space="preserve">  0.5176959633935124  0.0003179034623223  0.4920561821850408</t>
  </si>
  <si>
    <t xml:space="preserve">  0.4872148881679958  0.5001498685678986  0.0226317410253776</t>
  </si>
  <si>
    <t xml:space="preserve">  0.4819396704722124  0.5001238285736168  0.5173292895800333</t>
  </si>
  <si>
    <t xml:space="preserve">  0.2498139355354002  0.2502440155501658  0.2547350818784431</t>
  </si>
  <si>
    <t xml:space="preserve">  0.2498213377316339  0.2502406666920923  0.7547307278374268</t>
  </si>
  <si>
    <t xml:space="preserve">  0.2498006838418094  0.7502296305948551  0.2547423758225831</t>
  </si>
  <si>
    <t xml:space="preserve">  0.2498136546056832  0.7502331847586591  0.7547221159559903</t>
  </si>
  <si>
    <t xml:space="preserve">  0.7498324606709322  0.2502545903189471  0.2547334432780210</t>
  </si>
  <si>
    <t xml:space="preserve">  0.7498227385648332  0.2502493108140099  0.7547340516556537</t>
  </si>
  <si>
    <t xml:space="preserve">  0.7498277948417699  0.7502469220711182  0.2547328797746256</t>
  </si>
  <si>
    <t xml:space="preserve">  0.7498321706097240  0.7502358856191769  0.7547326897215589</t>
  </si>
  <si>
    <t xml:space="preserve">  0.2800275079219598  0.2167009758568197  0.0045090832059875</t>
  </si>
  <si>
    <t xml:space="preserve">  0.0000933112693893  0.2166949443429002  0.2245363943603523</t>
  </si>
  <si>
    <t xml:space="preserve">  0.2770659924999258  0.0002578949479923  0.2905671844705946</t>
  </si>
  <si>
    <t xml:space="preserve">  0.2196204427987997  0.2837581590162659  0.5049594631578084</t>
  </si>
  <si>
    <t xml:space="preserve">  0.9995295389878688  0.2837579462587380  0.7849416202622369</t>
  </si>
  <si>
    <t xml:space="preserve">  0.2141013207482710  0.0002259049358514  0.7275473949770265</t>
  </si>
  <si>
    <t xml:space="preserve">  0.2799520295189378  0.7837594394730329  0.0044787191832255</t>
  </si>
  <si>
    <t xml:space="preserve">  0.0000960011214137  0.7838080037134386  0.2246151239964601</t>
  </si>
  <si>
    <t xml:space="preserve">  0.2225869217392299  0.5002043381826519  0.2189034093278813</t>
  </si>
  <si>
    <t xml:space="preserve">  0.2196940370975333  0.7167101890781282  0.5049870715511882</t>
  </si>
  <si>
    <t xml:space="preserve">  0.9995212052791606  0.7167496544304492  0.7847905351050616</t>
  </si>
  <si>
    <t xml:space="preserve">  0.2855457538703882  0.5002425642889679  0.7819232275488287</t>
  </si>
  <si>
    <t xml:space="preserve">  0.7195844412302811  0.2836800224901902  0.0049605219541732</t>
  </si>
  <si>
    <t xml:space="preserve">  0.4995452039577727  0.2837674381637953  0.2849367831024924</t>
  </si>
  <si>
    <t xml:space="preserve">  0.7140547851872407  0.0001957071211779  0.2276092318052882</t>
  </si>
  <si>
    <t xml:space="preserve">  0.7800498771964978  0.2167742262231329  0.5045217631000615</t>
  </si>
  <si>
    <t xml:space="preserve">  0.5001094617273301  0.2167037971566022  0.7245362011069385</t>
  </si>
  <si>
    <t xml:space="preserve">  0.7770242303274456  0.0001644271673524  0.7904187310499978</t>
  </si>
  <si>
    <t xml:space="preserve">  0.7197476655378268  0.7167815422445100  0.0049183192126050</t>
  </si>
  <si>
    <t xml:space="preserve">  0.4995532115870372  0.7166597496476984  0.2848492575296264</t>
  </si>
  <si>
    <t xml:space="preserve">  0.7855818705245806  0.5002264774660842  0.2818734240341518</t>
  </si>
  <si>
    <t xml:space="preserve">  0.7798817114942734  0.7836849424140663  0.5045607355231863</t>
  </si>
  <si>
    <t xml:space="preserve">  0.5001141849632852  0.7837097961919557  0.7246847040538754</t>
  </si>
  <si>
    <t xml:space="preserve">  0.7226071192864794  0.5002814138495916  0.7190647750014300</t>
  </si>
  <si>
    <t>==&gt; ag/ag_bulk_static/POSCAR &lt;==</t>
  </si>
  <si>
    <t xml:space="preserve">     7.8742099265701713    0.0000461330840343   -0.0185875213250653</t>
  </si>
  <si>
    <t xml:space="preserve">    -0.0000884021490192    7.8700937417809893    0.0000859124455607</t>
  </si>
  <si>
    <t xml:space="preserve">    -0.0185742107811405   -0.0000539487414995    7.8750199741981755</t>
  </si>
  <si>
    <t xml:space="preserve">   La   Ni   O </t>
  </si>
  <si>
    <t xml:space="preserve">  0.0203833182045846  0.0002438404934959  0.9920184661899804</t>
  </si>
  <si>
    <t xml:space="preserve">  0.0125480097179177  0.0002295371950474  0.4843318227589792</t>
  </si>
  <si>
    <t xml:space="preserve">  0.9793471167473121  0.5002427978612193  0.0174099574429423</t>
  </si>
  <si>
    <t xml:space="preserve">  0.9870927265284508  0.5002338763522512  0.5251292614148017</t>
  </si>
  <si>
    <t xml:space="preserve">  0.5125526315089259  0.0002292170118999  0.9843461718494748</t>
  </si>
  <si>
    <t xml:space="preserve">  0.5202858111302505  0.0002440305019840  0.4920756940019553</t>
  </si>
  <si>
    <t xml:space="preserve">  0.4870944302488240  0.5002303589320900  0.0251356741301138</t>
  </si>
  <si>
    <t xml:space="preserve">  0.4793501207189123  0.5002403061553726  0.5174159358088355</t>
  </si>
  <si>
    <t xml:space="preserve">  0.2498263997381224  0.2502294223467817  0.2547394765172512</t>
  </si>
  <si>
    <t xml:space="preserve">  0.2498245865017111  0.2502279348226576  0.7547378352063335</t>
  </si>
  <si>
    <t xml:space="preserve">  0.2498242237938834  0.7502257674481678  0.2547372677089509</t>
  </si>
  <si>
    <t xml:space="preserve">  0.2498239952707055  0.7502278916548178  0.7547387852845963</t>
  </si>
  <si>
    <t xml:space="preserve">  0.7498234075689837  0.2502262727756361  0.2547395292359170</t>
  </si>
  <si>
    <t xml:space="preserve">  0.7498273887772900  0.2502268993740192  0.7547424958064471</t>
  </si>
  <si>
    <t xml:space="preserve">  0.7498229582877969  0.7502290537830270  0.2547415996466114</t>
  </si>
  <si>
    <t xml:space="preserve">  0.7498256762712979  0.7502281681618915  0.7547394242235022</t>
  </si>
  <si>
    <t xml:space="preserve">  0.2841378554028726  0.2094505638977223  0.0043463316254470</t>
  </si>
  <si>
    <t xml:space="preserve">  0.0002602547578971  0.2094462933500391  0.2204313831594553</t>
  </si>
  <si>
    <t xml:space="preserve">  0.2801393914187175  0.0002603691660644  0.3003127666645750</t>
  </si>
  <si>
    <t xml:space="preserve">  0.2155047164516469  0.2910153526920710  0.5051256808640435</t>
  </si>
  <si>
    <t xml:space="preserve">  0.9993814443842458  0.2910004847781397  0.7890461909259366</t>
  </si>
  <si>
    <t xml:space="preserve">  0.2042680262056959  0.0002106728456889  0.7244170591994133</t>
  </si>
  <si>
    <t xml:space="preserve">  0.2841195365881565  0.7910203278036071  0.0042944691177234</t>
  </si>
  <si>
    <t xml:space="preserve">  0.0002070300919518  0.7910217676963528  0.2204455381257789</t>
  </si>
  <si>
    <t xml:space="preserve">  0.2194994872633507  0.5002016464776242  0.2091580111851213</t>
  </si>
  <si>
    <t xml:space="preserve">  0.2155214458474443  0.7094436194416884  0.5051755824385012</t>
  </si>
  <si>
    <t xml:space="preserve">  0.9994300340658028  0.7094643404417594  0.7890232221905237</t>
  </si>
  <si>
    <t xml:space="preserve">  0.2953718137042707  0.5002533055139816  0.7850429839362537</t>
  </si>
  <si>
    <t xml:space="preserve">  0.7155039996886889  0.2910077171331364  0.0051333389519594</t>
  </si>
  <si>
    <t xml:space="preserve">  0.4993803880891283  0.2910159897122763  0.2890423943141584</t>
  </si>
  <si>
    <t xml:space="preserve">  0.7042479458395967  0.0002092137115212  0.2244460718612436</t>
  </si>
  <si>
    <t xml:space="preserve">  0.7841353390207354  0.2094547968498560  0.5043439028510206</t>
  </si>
  <si>
    <t xml:space="preserve">  0.5002626545932154  0.2094674916813008  0.7204318806064319</t>
  </si>
  <si>
    <t xml:space="preserve">  0.7801302556666162  0.0002579293177517  0.8003172326631579</t>
  </si>
  <si>
    <t xml:space="preserve">  0.7155206987919792  0.7094509957332490  0.0051814810313249</t>
  </si>
  <si>
    <t xml:space="preserve">  0.4994320823207524  0.7094479867183570  0.2890190569834032</t>
  </si>
  <si>
    <t xml:space="preserve">  0.7953925189556009  0.5002537551594328  0.2850350990732744</t>
  </si>
  <si>
    <t xml:space="preserve">  0.7841156677604820  0.7910152200664637  0.5042929019780467</t>
  </si>
  <si>
    <t xml:space="preserve">  0.5002125179010962  0.7910008757681023  0.7204475350026928</t>
  </si>
  <si>
    <t xml:space="preserve">  0.7195143581749947  0.5002036461734579  0.7091684410238365</t>
  </si>
  <si>
    <t>==&gt; am/am_bulk_static/POSCAR &lt;==</t>
  </si>
  <si>
    <t xml:space="preserve">     7.8922235014270754   -0.0005997336469296   -0.0348233659419242</t>
  </si>
  <si>
    <t xml:space="preserve">    -0.0007178433067551    7.8641196980693904    0.0001524266513837</t>
  </si>
  <si>
    <t xml:space="preserve">    -0.0347106615794773    0.0000042622456881    7.8947717271580604</t>
  </si>
  <si>
    <t xml:space="preserve">   La   Mn   O </t>
  </si>
  <si>
    <t xml:space="preserve">  0.0227916515287676  0.0002263509542612  0.9896281978736935</t>
  </si>
  <si>
    <t xml:space="preserve">  0.0148198661237880  0.0001869487257080  0.4819000875773118</t>
  </si>
  <si>
    <t xml:space="preserve">  0.9769257812547505  0.5002492091677128  0.0198387331066318</t>
  </si>
  <si>
    <t xml:space="preserve">  0.9847960876717755  0.5002897036447689  0.5276452862041241</t>
  </si>
  <si>
    <t xml:space="preserve">  0.5148693690760519  0.0002058329980733  0.9818424764511834</t>
  </si>
  <si>
    <t xml:space="preserve">  0.5227031766152279  0.0002144267466003  0.4896494299539531</t>
  </si>
  <si>
    <t xml:space="preserve">  0.4848574329039807  0.5002449719427868  0.0275437995287124</t>
  </si>
  <si>
    <t xml:space="preserve">  0.4769187346316755  0.5002499094350455  0.5198558902800902</t>
  </si>
  <si>
    <t xml:space="preserve">  0.2498194785464301  0.2502195409511173  0.2547343437735789</t>
  </si>
  <si>
    <t xml:space="preserve">  0.2498361214060554  0.2502372278576558  0.7547343473826527</t>
  </si>
  <si>
    <t xml:space="preserve">  0.2498003748823533  0.7502480816042252  0.2547479287209571</t>
  </si>
  <si>
    <t xml:space="preserve">  0.2498214277415289  0.7502182204819454  0.7547173450633959</t>
  </si>
  <si>
    <t xml:space="preserve">  0.7498222958709001  0.2502387080279205  0.2547160673575347</t>
  </si>
  <si>
    <t xml:space="preserve">  0.7498142053426012  0.2502376904778984  0.7547492505544086</t>
  </si>
  <si>
    <t xml:space="preserve">  0.7498339978718048  0.7502276941506886  0.2547314783544884</t>
  </si>
  <si>
    <t xml:space="preserve">  0.7498250712452460  0.7502144932212663  0.7547329174745512</t>
  </si>
  <si>
    <t xml:space="preserve">  0.2852859042363736  0.2098565700760431  0.0038199705738039</t>
  </si>
  <si>
    <t xml:space="preserve">  0.0007934972212078  0.2099095245540332  0.2193745891577643</t>
  </si>
  <si>
    <t xml:space="preserve">  0.2795152832883263  0.0002257217159534  0.3003196318607719</t>
  </si>
  <si>
    <t xml:space="preserve">  0.2143652139956688  0.2906051943241882  0.5056508446805080</t>
  </si>
  <si>
    <t xml:space="preserve">  0.9988711905165381  0.2908416961009512  0.7901572839795263</t>
  </si>
  <si>
    <t xml:space="preserve">  0.2039475584025643  0.0002351006603306  0.7250696084508650</t>
  </si>
  <si>
    <t xml:space="preserve">  0.2848468792412670  0.7906323704967202  0.0038230519756446</t>
  </si>
  <si>
    <t xml:space="preserve">  0.0006785723947036  0.7906220928612351  0.2196833360995226</t>
  </si>
  <si>
    <t xml:space="preserve">  0.2201312363356426  0.5002369849039412  0.2091596396967208</t>
  </si>
  <si>
    <t xml:space="preserve">  0.2147967752508888  0.7098206759037865  0.5056473121113645</t>
  </si>
  <si>
    <t xml:space="preserve">  0.9988530031361568  0.7096338142073455  0.7897126909977878</t>
  </si>
  <si>
    <t xml:space="preserve">  0.2956860223267712  0.5002345269052214  0.7843957261909587</t>
  </si>
  <si>
    <t xml:space="preserve">  0.7144261140318142  0.2905461791238240  0.0057129510105395</t>
  </si>
  <si>
    <t xml:space="preserve">  0.4988535011282006  0.2905504396289084  0.2901090553817689</t>
  </si>
  <si>
    <t xml:space="preserve">  0.7042901457142021  0.0001876943936755  0.2250939328827545</t>
  </si>
  <si>
    <t xml:space="preserve">  0.7852123985240713  0.2099265073409778  0.5037734034721557</t>
  </si>
  <si>
    <t xml:space="preserve">  0.5007663850102804  0.2096165127812937  0.7193198724631037</t>
  </si>
  <si>
    <t xml:space="preserve">  0.7796089631494703  0.0001482088275915  0.8002498664994121</t>
  </si>
  <si>
    <t xml:space="preserve">  0.7147663768548221  0.7098789428376289  0.0056316127172977</t>
  </si>
  <si>
    <t xml:space="preserve">  0.4989653286341626  0.7098463364635476  0.2897785966881041</t>
  </si>
  <si>
    <t xml:space="preserve">  0.7953403961067014  0.5002765135084022  0.2843839669826108</t>
  </si>
  <si>
    <t xml:space="preserve">  0.7848672465347086  0.7905884266253428  0.5038428448526425</t>
  </si>
  <si>
    <t xml:space="preserve">  0.5007797203507376  0.7908418305234817  0.7197589732987717</t>
  </si>
  <si>
    <t xml:space="preserve">  0.7200394789017606  0.5003188618479836  0.7092216113183203</t>
  </si>
  <si>
    <t>==&gt; an/an_bulk_static/POSCAR &lt;==</t>
  </si>
  <si>
    <t xml:space="preserve">     7.7148436446700499   -0.0000513911625931    0.0164556520378176</t>
  </si>
  <si>
    <t xml:space="preserve">    -0.0001799313688653    7.7264782229159934    0.0001205364770525</t>
  </si>
  <si>
    <t xml:space="preserve">     0.0164691246968638   -0.0000156272080349    7.7147071043049342</t>
  </si>
  <si>
    <t xml:space="preserve">  0.0168281250789588  0.0002407773565739  0.9927200488750529</t>
  </si>
  <si>
    <t xml:space="preserve">  0.0117368201907775  0.0002333411682684  0.4875881738723992</t>
  </si>
  <si>
    <t xml:space="preserve">  0.9827457489403090  0.5002363464457847  0.0168294435798193</t>
  </si>
  <si>
    <t xml:space="preserve">  0.9876564923225752  0.5002275625081399  0.5216566011333107</t>
  </si>
  <si>
    <t xml:space="preserve">  0.5119989908615494  0.0002340547646229  0.9878167561662652</t>
  </si>
  <si>
    <t xml:space="preserve">  0.5168982886910566  0.0002415654785532  0.4926614743150943</t>
  </si>
  <si>
    <t xml:space="preserve">  0.4879116458976938  0.5002277372989418  0.0218742620757201</t>
  </si>
  <si>
    <t xml:space="preserve">  0.4828262919660166  0.5002387226012747  0.5167668748611733</t>
  </si>
  <si>
    <t xml:space="preserve">  0.2498246987328036  0.2502314757886346  0.2547395400885589</t>
  </si>
  <si>
    <t xml:space="preserve">  0.2498237065036197  0.2502292315760667  0.7547408588432624</t>
  </si>
  <si>
    <t xml:space="preserve">  0.2498243749167708  0.7502306253643242  0.2547398677948233</t>
  </si>
  <si>
    <t xml:space="preserve">  0.2498224859312352  0.7502331382716585  0.7547395107510654</t>
  </si>
  <si>
    <t xml:space="preserve">  0.7498223734372207  0.2502301564812910  0.2547430278916926</t>
  </si>
  <si>
    <t xml:space="preserve">  0.7498242953479040  0.2502318183546354  0.7547421651026708</t>
  </si>
  <si>
    <t xml:space="preserve">  0.7498200934083401  0.7502313872660080  0.2547423407711030</t>
  </si>
  <si>
    <t xml:space="preserve">  0.7498228199038475  0.7502294605315278  0.7547425602820015</t>
  </si>
  <si>
    <t xml:space="preserve">  0.2785461569732330  0.2173043747254248  0.0044725808402915</t>
  </si>
  <si>
    <t xml:space="preserve">  0.0000992677764779  0.2175695422883666  0.2261149192052091</t>
  </si>
  <si>
    <t xml:space="preserve">  0.2776911329076033  0.0002315462302381  0.2870150502309491</t>
  </si>
  <si>
    <t xml:space="preserve">  0.2211010161393837  0.2831570050390648  0.5049952245348402</t>
  </si>
  <si>
    <t xml:space="preserve">  0.9995887660788426  0.2831559876766894  0.7834750177355392</t>
  </si>
  <si>
    <t xml:space="preserve">  0.2172798182910535  0.0002438952047731  0.7267213889567593</t>
  </si>
  <si>
    <t xml:space="preserve">  0.2785003896784923  0.7831515563597787  0.0044819097131674</t>
  </si>
  <si>
    <t xml:space="preserve">  0.0000982161743635  0.7828887454272718  0.2261402309510499</t>
  </si>
  <si>
    <t xml:space="preserve">  0.2219565898081875  0.5002325111215860  0.2224474407478239</t>
  </si>
  <si>
    <t xml:space="preserve">  0.2211434214158896  0.7173153766893180  0.5049848379110279</t>
  </si>
  <si>
    <t xml:space="preserve">  0.9995771751114833  0.7173195851265767  0.7834399071491964</t>
  </si>
  <si>
    <t xml:space="preserve">  0.2823686555475547  0.5002198518986912  0.7827373105463807</t>
  </si>
  <si>
    <t xml:space="preserve">  0.7211773622407931  0.2828917676543998  0.0049721820962647</t>
  </si>
  <si>
    <t xml:space="preserve">  0.4995471875996736  0.2828969885230326  0.2833524429065345</t>
  </si>
  <si>
    <t xml:space="preserve">  0.7179219688271616  0.0002348264280831  0.2269036788506039</t>
  </si>
  <si>
    <t xml:space="preserve">  0.7784681344331029  0.2175709895882217  0.5045019051588924</t>
  </si>
  <si>
    <t xml:space="preserve">  0.5000591659823510  0.2173108449514241  0.7259937057525798</t>
  </si>
  <si>
    <t xml:space="preserve">  0.7777922935852248  0.0002327456346952  0.7868650933804503</t>
  </si>
  <si>
    <t xml:space="preserve">  0.7212220576033831  0.7175843649015526  0.0049709876321326</t>
  </si>
  <si>
    <t xml:space="preserve">  0.4995456325605478  0.7175705067993399  0.2833211248632663</t>
  </si>
  <si>
    <t xml:space="preserve">  0.7817269760858184  0.5002283385765026  0.2825719463393758</t>
  </si>
  <si>
    <t xml:space="preserve">  0.7784194092566751  0.7828809310311815  0.5045021168298959</t>
  </si>
  <si>
    <t xml:space="preserve">  0.5000681992764163  0.7831396573078101  0.7260249532855214</t>
  </si>
  <si>
    <t xml:space="preserve">  0.7218560185155727  0.5002303965596397  0.7226084909782224</t>
  </si>
  <si>
    <t>==&gt; ar/ar_bulk_static/POSCAR &lt;==</t>
  </si>
  <si>
    <t xml:space="preserve">     7.8439131306656362   -0.0003560442656956   -0.0178537896177319</t>
  </si>
  <si>
    <t xml:space="preserve">    -0.0003699019975127    7.8235491095038210    0.0003894905317586</t>
  </si>
  <si>
    <t xml:space="preserve">    -0.0178508110420466    0.0003752456489803    7.8440531001472209</t>
  </si>
  <si>
    <t xml:space="preserve">   La   Cr   O </t>
  </si>
  <si>
    <t xml:space="preserve">  0.0218289763142509  0.0002903823811955  0.9901275792846518</t>
  </si>
  <si>
    <t xml:space="preserve">  0.0143098337465615  0.0002682809559495  0.4829105767453655</t>
  </si>
  <si>
    <t xml:space="preserve">  0.9780075371694752  0.5002024098725104  0.0192109448438636</t>
  </si>
  <si>
    <t xml:space="preserve">  0.9853646391494179  0.5002000351099429  0.5265179683798188</t>
  </si>
  <si>
    <t xml:space="preserve">  0.5143166136732460  0.0002522499844488  0.9829821916982994</t>
  </si>
  <si>
    <t xml:space="preserve">  0.5216259576283397  0.0002701291113973  0.4902781086105059</t>
  </si>
  <si>
    <t xml:space="preserve">  0.4853419889858729  0.5001761715259746  0.0265440789590352</t>
  </si>
  <si>
    <t xml:space="preserve">  0.4779868416786422  0.5002170835511087  0.5192615309211724</t>
  </si>
  <si>
    <t xml:space="preserve">  0.2498162043253987  0.2502424249078165  0.2547432683275714</t>
  </si>
  <si>
    <t xml:space="preserve">  0.2498238368081852  0.2502597196052982  0.7547238025091583</t>
  </si>
  <si>
    <t xml:space="preserve">  0.2497893991471122  0.7502355963515015  0.2547354045519802</t>
  </si>
  <si>
    <t xml:space="preserve">  0.2498126884142638  0.7502119508896824  0.7547128104039076</t>
  </si>
  <si>
    <t xml:space="preserve">  0.7498312554058469  0.2502472377805297  0.2547244261462099</t>
  </si>
  <si>
    <t xml:space="preserve">  0.7498252781348235  0.2502293862500768  0.7547474629530858</t>
  </si>
  <si>
    <t xml:space="preserve">  0.7498233655103754  0.7502153398457355  0.2547352414620295</t>
  </si>
  <si>
    <t xml:space="preserve">  0.7498272276911041  0.7502214185540287  0.7547245356823153</t>
  </si>
  <si>
    <t xml:space="preserve">  0.2865304640406544  0.2091755112742194  0.0047842043563302</t>
  </si>
  <si>
    <t xml:space="preserve">  0.9997966635465312  0.2090975443532390  0.2180567239155573</t>
  </si>
  <si>
    <t xml:space="preserve">  0.2803909690230606  0.0002109269016599  0.3009850534828580</t>
  </si>
  <si>
    <t xml:space="preserve">  0.2131193240922234  0.2913584693101805  0.5046934641237312</t>
  </si>
  <si>
    <t xml:space="preserve">  0.9998604686412035  0.2912694524534774  0.7914704297225444</t>
  </si>
  <si>
    <t xml:space="preserve">  0.2036161740545777  0.0001976222988857  0.7241243770323158</t>
  </si>
  <si>
    <t xml:space="preserve">  0.2863621307863609  0.7913852153028172  0.0047461094969210</t>
  </si>
  <si>
    <t xml:space="preserve">  0.9997502347292500  0.7913732752749725  0.2181882048173198</t>
  </si>
  <si>
    <t xml:space="preserve">  0.2192436669656410  0.5002514132275599  0.2084400085712105</t>
  </si>
  <si>
    <t xml:space="preserve">  0.2132584790561784  0.7091206680301623  0.5047159517902948</t>
  </si>
  <si>
    <t xml:space="preserve">  0.9998581424280291  0.7091858698148632  0.7912945986244775</t>
  </si>
  <si>
    <t xml:space="preserve">  0.2960368861692055  0.5002839768634306  0.7853078438677595</t>
  </si>
  <si>
    <t xml:space="preserve">  0.7131143215786853  0.2912639934873348  0.0047192435696702</t>
  </si>
  <si>
    <t xml:space="preserve">  0.4998482690534116  0.2913478279332220  0.2914603806403846</t>
  </si>
  <si>
    <t xml:space="preserve">  0.7035125764514385  0.0001697326917705  0.2242823721335098</t>
  </si>
  <si>
    <t xml:space="preserve">  0.7865496879005902  0.2091438401292814  0.5047876178692655</t>
  </si>
  <si>
    <t xml:space="preserve">  0.4997763982986348  0.2092261844887381  0.7180397473101717</t>
  </si>
  <si>
    <t xml:space="preserve">  0.7803061379769028  0.0001880287445001  0.8009953640635828</t>
  </si>
  <si>
    <t xml:space="preserve">  0.7132457034067696  0.7091205318431215  0.0047319422654099</t>
  </si>
  <si>
    <t xml:space="preserve">  0.4998711900082516  0.7090523731168081  0.2912670268117630</t>
  </si>
  <si>
    <t xml:space="preserve">  0.7961032730358791  0.5002779028518634  0.2852372507714724</t>
  </si>
  <si>
    <t xml:space="preserve">  0.7863509333404772  0.7912915906268025  0.5047515256085030</t>
  </si>
  <si>
    <t xml:space="preserve">  0.4997698859326151  0.7912946175367092  0.7181772874476168</t>
  </si>
  <si>
    <t xml:space="preserve">  0.7193386397004915  0.5002633517672084  0.7085212932283400</t>
  </si>
  <si>
    <t>==&gt; as/as_bulk_static/POSCAR &lt;==</t>
  </si>
  <si>
    <t xml:space="preserve">     8.1551236860586833   -0.0000464459041033   -0.0976298839534062</t>
  </si>
  <si>
    <t xml:space="preserve">    -0.0000280933068093    8.1393935236752242    0.0000187556681393</t>
  </si>
  <si>
    <t xml:space="preserve">    -0.0976292581404009    0.0000522596069688    8.1549409249089315</t>
  </si>
  <si>
    <t xml:space="preserve">   La   Sc   O </t>
  </si>
  <si>
    <t xml:space="preserve">  0.0291227610937669  0.0002492443609969  0.9877518632797654</t>
  </si>
  <si>
    <t xml:space="preserve">  0.0167281202144560  0.0002197143538254  0.4755549453641284</t>
  </si>
  <si>
    <t xml:space="preserve">  0.9706243281537599  0.5002296173004159  0.0216689087605432</t>
  </si>
  <si>
    <t xml:space="preserve">  0.9828997894708494  0.5002418470074926  0.5338849313685352</t>
  </si>
  <si>
    <t xml:space="preserve">  0.5167535004284686  0.0002535089716765  0.9755917930905531</t>
  </si>
  <si>
    <t xml:space="preserve">  0.5289977359088404  0.0002417069103551  0.4878104193425467</t>
  </si>
  <si>
    <t xml:space="preserve">  0.4829083010935039  0.5002076289129777  0.0338956321922331</t>
  </si>
  <si>
    <t xml:space="preserve">  0.4706421823619003  0.5002369983381585  0.5216817062509903</t>
  </si>
  <si>
    <t xml:space="preserve">  0.2498185169571552  0.2502417282009399  0.2547507000487152</t>
  </si>
  <si>
    <t xml:space="preserve">  0.2498262584834509  0.2502501318666480  0.7547258703817756</t>
  </si>
  <si>
    <t xml:space="preserve">  0.2498154279639815  0.7502305469530085  0.2547291882305725</t>
  </si>
  <si>
    <t xml:space="preserve">  0.2498248753095824  0.7502337686547520  0.7547297262720987</t>
  </si>
  <si>
    <t xml:space="preserve">  0.7498265589055962  0.2502191180135896  0.2547441475648375</t>
  </si>
  <si>
    <t xml:space="preserve">  0.7498304960895031  0.2502182846626498  0.7547421784750746</t>
  </si>
  <si>
    <t xml:space="preserve">  0.7498152311947754  0.7502276062160089  0.2547306311973456</t>
  </si>
  <si>
    <t xml:space="preserve">  0.7498225599508976  0.7502344541254536  0.7547485547754735</t>
  </si>
  <si>
    <t xml:space="preserve">  0.2960373367310743  0.1956374961113725  0.0047382539527787</t>
  </si>
  <si>
    <t xml:space="preserve">  0.9998248296130373  0.1955978148254226  0.2085502548642373</t>
  </si>
  <si>
    <t xml:space="preserve">  0.2832288154535779  0.0002392668689496  0.3237245121044125</t>
  </si>
  <si>
    <t xml:space="preserve">  0.2036302867521779  0.3048774077992985  0.5047373019969412</t>
  </si>
  <si>
    <t xml:space="preserve">  0.9998290341916860  0.3048262546319339  0.8009542440082490</t>
  </si>
  <si>
    <t xml:space="preserve">  0.1808555626213472  0.0002460051781203  0.7213143544875820</t>
  </si>
  <si>
    <t xml:space="preserve">  0.2959172154869665  0.8049336310752522  0.0047305656810588</t>
  </si>
  <si>
    <t xml:space="preserve">  0.9998151002621871  0.8049043623472724  0.2086183098547654</t>
  </si>
  <si>
    <t xml:space="preserve">  0.2164027033289932  0.5002361054068136  0.1857369596269220</t>
  </si>
  <si>
    <t xml:space="preserve">  0.2036977824591563  0.6955890042132008  0.5047308540212012</t>
  </si>
  <si>
    <t xml:space="preserve">  0.9998254383762870  0.6955845658655282  0.8008511419219603</t>
  </si>
  <si>
    <t xml:space="preserve">  0.3187968649437825  0.5002426877234040  0.7881376987399596</t>
  </si>
  <si>
    <t xml:space="preserve">  0.7036116969221966  0.3048214689301706  0.0047460511402568</t>
  </si>
  <si>
    <t xml:space="preserve">  0.4998236535457827  0.3048540585847991  0.3009458293111797</t>
  </si>
  <si>
    <t xml:space="preserve">  0.6808074985479108  0.0002245923585282  0.2213657530217974</t>
  </si>
  <si>
    <t xml:space="preserve">  0.7960233639161941  0.1956008367522657  0.5047453361199667</t>
  </si>
  <si>
    <t xml:space="preserve">  0.4998208280748228  0.1956350603429433  0.7085356919698471</t>
  </si>
  <si>
    <t xml:space="preserve">  0.7832225483630546  0.0002247142868700  0.8237417040145762</t>
  </si>
  <si>
    <t xml:space="preserve">  0.7037048757414683  0.6955446709681486  0.0047383706046229</t>
  </si>
  <si>
    <t xml:space="preserve">  0.4998124372322276  0.6955436936688594  0.3008271652334121</t>
  </si>
  <si>
    <t xml:space="preserve">  0.8188172238889431  0.5002214147293331  0.2881321924415913</t>
  </si>
  <si>
    <t xml:space="preserve">  0.7959312023325319  0.8048683185353096  0.5047362246239170</t>
  </si>
  <si>
    <t xml:space="preserve">  0.4998185390339968  0.8048789805738578  0.7086183729988611</t>
  </si>
  <si>
    <t xml:space="preserve">  0.7164307826000386  0.5002214203734142  0.6857596136647449</t>
  </si>
  <si>
    <t>==&gt; at/at_bulk_static/POSCAR &lt;==</t>
  </si>
  <si>
    <t xml:space="preserve">La Ti O                                 </t>
  </si>
  <si>
    <t xml:space="preserve">     7.9392322285952668   -0.0006708053758858   -0.0598947799310711</t>
  </si>
  <si>
    <t xml:space="preserve">    -0.0006716300737495    7.9305290523430889    0.0006188625616166</t>
  </si>
  <si>
    <t xml:space="preserve">    -0.0599107094038171    0.0006172522599754    7.9386726437849573</t>
  </si>
  <si>
    <t xml:space="preserve">   La   Ti   O </t>
  </si>
  <si>
    <t xml:space="preserve">  0.0261914947259732  0.0003008785951154  0.9850163391632865</t>
  </si>
  <si>
    <t xml:space="preserve">  0.0193961356675043  0.0002874934634424  0.4784652536755122</t>
  </si>
  <si>
    <t xml:space="preserve">  0.9735956765250030  0.5002084801160334  0.0242921326370774</t>
  </si>
  <si>
    <t xml:space="preserve">  0.9802229892089481  0.5001662918977775  0.5310528096233845</t>
  </si>
  <si>
    <t xml:space="preserve">  0.5194067421029538  0.0003086664090125  0.9784147529053074</t>
  </si>
  <si>
    <t xml:space="preserve">  0.5260453359387970  0.0002584495228386  0.4851782655129394</t>
  </si>
  <si>
    <t xml:space="preserve">  0.4802458134955221  0.5001874124159686  0.0310015026133914</t>
  </si>
  <si>
    <t xml:space="preserve">  0.4735461249140573  0.5001617870930561  0.5244023653250861</t>
  </si>
  <si>
    <t xml:space="preserve">  0.2498217828589296  0.2502278283927170  0.2547387295618138</t>
  </si>
  <si>
    <t xml:space="preserve">  0.2498201133513316  0.2502245263720739  0.7547413326738759</t>
  </si>
  <si>
    <t xml:space="preserve">  0.2498232370772440  0.7502336081182494  0.2547390965000768</t>
  </si>
  <si>
    <t xml:space="preserve">  0.2498199638313852  0.7502361113273935  0.7547448794556747</t>
  </si>
  <si>
    <t xml:space="preserve">  0.7498224593569788  0.2502340372345362  0.2547380453915943</t>
  </si>
  <si>
    <t xml:space="preserve">  0.7498242150107727  0.2502343677460885  0.7547384768930425</t>
  </si>
  <si>
    <t xml:space="preserve">  0.7498237277306792  0.7502275199359904  0.2547374644819310</t>
  </si>
  <si>
    <t xml:space="preserve">  0.7498230970181922  0.7502290306725189  0.7547406062322909</t>
  </si>
  <si>
    <t xml:space="preserve">  0.2902380326289586  0.2137130959114470  0.0057514524295088</t>
  </si>
  <si>
    <t xml:space="preserve">  0.9988954160752592  0.2137510262680008  0.2143333880093070</t>
  </si>
  <si>
    <t xml:space="preserve">  0.2774735362909954  0.0002093323254663  0.2952906910909112</t>
  </si>
  <si>
    <t xml:space="preserve">  0.2094043176287876  0.2867559020200507  0.5037188466902537</t>
  </si>
  <si>
    <t xml:space="preserve">  0.0007535819418045  0.2867728747014707  0.7951583952633324</t>
  </si>
  <si>
    <t xml:space="preserve">  0.2092155393127646  0.0002529051600246  0.7270144797520586</t>
  </si>
  <si>
    <t xml:space="preserve">  0.2902456187805959  0.7867317779146320  0.0058169983032528</t>
  </si>
  <si>
    <t xml:space="preserve">  0.9988819564612668  0.7866997513730153  0.2143334567496381</t>
  </si>
  <si>
    <t xml:space="preserve">  0.2221702274016730  0.5002554936395535  0.2141890533308811</t>
  </si>
  <si>
    <t xml:space="preserve">  0.2094019488771539  0.7137303776030459  0.5036564495517455</t>
  </si>
  <si>
    <t xml:space="preserve">  0.0007553150422802  0.7137084423327575  0.7951619764810227</t>
  </si>
  <si>
    <t xml:space="preserve">  0.2904252904159393  0.5002069101979375  0.7824517898613246</t>
  </si>
  <si>
    <t xml:space="preserve">  0.7094122675628056  0.2867359827784120  0.0036858572473807</t>
  </si>
  <si>
    <t xml:space="preserve">  0.5007437965528101  0.2867094167627393  0.2951449245991619</t>
  </si>
  <si>
    <t xml:space="preserve">  0.7093018396503276  0.0001956440135966  0.2270136731246717</t>
  </si>
  <si>
    <t xml:space="preserve">  0.7902258458138597  0.2137286391783922  0.5057896592892798</t>
  </si>
  <si>
    <t xml:space="preserve">  0.4988885706490329  0.2136916654399448  0.7143198812050626</t>
  </si>
  <si>
    <t xml:space="preserve">  0.7775453673204722  0.0002963041772522  0.7952941718896184</t>
  </si>
  <si>
    <t xml:space="preserve">  0.7094020010029527  0.7137349039319152  0.0037776381351064</t>
  </si>
  <si>
    <t xml:space="preserve">  0.5007589845724114  0.7137637688182736  0.2951482799759909</t>
  </si>
  <si>
    <t xml:space="preserve">  0.7903436843784470  0.5002672102889124  0.2824642066006770</t>
  </si>
  <si>
    <t xml:space="preserve">  0.7902432707144689  0.7867302440435223  0.5057006318958355</t>
  </si>
  <si>
    <t xml:space="preserve">  0.4988890154824459  0.7867533921480560  0.7143169490029794</t>
  </si>
  <si>
    <t xml:space="preserve">  0.7220979307282167  0.5001681866587652  0.7141830498747164</t>
  </si>
  <si>
    <t>==&gt; av/av_bulk_static/POSCAR &lt;==</t>
  </si>
  <si>
    <t xml:space="preserve">     7.8728469063739643   -0.0002343841536670   -0.0294528907417723</t>
  </si>
  <si>
    <t xml:space="preserve">    -0.0004190022734799    7.8770471216520539    0.0003300460021400</t>
  </si>
  <si>
    <t xml:space="preserve">    -0.0295295516604509    0.0002581894167524    7.8729352735522760</t>
  </si>
  <si>
    <t xml:space="preserve">   La   V    O </t>
  </si>
  <si>
    <t xml:space="preserve">  0.0211374962975344  0.0002603064698204  0.9901596778634264</t>
  </si>
  <si>
    <t xml:space="preserve">  0.0143058439689557  0.0002246767554112  0.4835067466885113</t>
  </si>
  <si>
    <t xml:space="preserve">  0.9785286218069723  0.5002455399706480  0.0192862728200727</t>
  </si>
  <si>
    <t xml:space="preserve">  0.9852272328522864  0.5002314564171877  0.5259801814743726</t>
  </si>
  <si>
    <t xml:space="preserve">  0.5144274957722154  0.0002288884967890  0.9834949634412220</t>
  </si>
  <si>
    <t xml:space="preserve">  0.5211190554742227  0.0002334382724292  0.4901909074949368</t>
  </si>
  <si>
    <t xml:space="preserve">  0.4853435797375418  0.5002347476813630  0.0259597600712256</t>
  </si>
  <si>
    <t xml:space="preserve">  0.4785412363232785  0.5002208357754249  0.5193016791238562</t>
  </si>
  <si>
    <t xml:space="preserve">  0.2498195743708751  0.2502333918732727  0.2547381405628455</t>
  </si>
  <si>
    <t xml:space="preserve">  0.2498245121410430  0.2502367049068728  0.7547337445411217</t>
  </si>
  <si>
    <t xml:space="preserve">  0.2498191834508358  0.7502313954219918  0.2547377484894641</t>
  </si>
  <si>
    <t xml:space="preserve">  0.2498224417684683  0.7502276965998266  0.7547322555672902</t>
  </si>
  <si>
    <t xml:space="preserve">  0.7498241641658380  0.2502304793391373  0.2547345366578230</t>
  </si>
  <si>
    <t xml:space="preserve">  0.7498202176806670  0.2502306637239735  0.7547400019264032</t>
  </si>
  <si>
    <t xml:space="preserve">  0.7498230871702358  0.7502351521900198  0.2547366038841219</t>
  </si>
  <si>
    <t xml:space="preserve">  0.7498210638878556  0.7502338440683006  0.7547367908072512</t>
  </si>
  <si>
    <t xml:space="preserve">  0.2861761629914402  0.2097630348684349  0.0047893404098079</t>
  </si>
  <si>
    <t xml:space="preserve">  0.9997704086836952  0.2098007665164109  0.2183917155649939</t>
  </si>
  <si>
    <t xml:space="preserve">  0.2795735267884644  0.0002256086169361  0.3013747405025392</t>
  </si>
  <si>
    <t xml:space="preserve">  0.2134708246916504  0.2906957107954776  0.5046860263226512</t>
  </si>
  <si>
    <t xml:space="preserve">  0.9998918561584056  0.2906968535246092  0.7910925628444252</t>
  </si>
  <si>
    <t xml:space="preserve">  0.2032081404732939  0.0002478441376565  0.7249431028571909</t>
  </si>
  <si>
    <t xml:space="preserve">  0.2860928741277686  0.7906930583744477  0.0047796666181200</t>
  </si>
  <si>
    <t xml:space="preserve">  0.9997935245746057  0.7907004127166956  0.2184303456772234</t>
  </si>
  <si>
    <t xml:space="preserve">  0.2200717977998951  0.5002375376984829  0.2080959245941064</t>
  </si>
  <si>
    <t xml:space="preserve">  0.2135523517957857  0.7097657009124406  0.5046930608075825</t>
  </si>
  <si>
    <t xml:space="preserve">  0.9998791212943164  0.7097661410617051  0.7910094382990336</t>
  </si>
  <si>
    <t xml:space="preserve">  0.2964370890842050  0.5002160994858121  0.7845287314301486</t>
  </si>
  <si>
    <t xml:space="preserve">  0.7134495916378260  0.2906315570931457  0.0046697847298836</t>
  </si>
  <si>
    <t xml:space="preserve">  0.4998748758799784  0.2906644701772527  0.2910865051302728</t>
  </si>
  <si>
    <t xml:space="preserve">  0.7031696979110797  0.0002605669359848  0.2249888390826391</t>
  </si>
  <si>
    <t xml:space="preserve">  0.7861962667436672  0.2098293756542650  0.5048077904224625</t>
  </si>
  <si>
    <t xml:space="preserve">  0.4997530688562723  0.2097672198690878  0.7183847444566376</t>
  </si>
  <si>
    <t xml:space="preserve">  0.7796590844575505  0.0002299912787954  0.8013339378471006</t>
  </si>
  <si>
    <t xml:space="preserve">  0.7135007285017527  0.7097901861110240  0.0046688509397613</t>
  </si>
  <si>
    <t xml:space="preserve">  0.4998511378199965  0.7097654925537688  0.2910382469464359</t>
  </si>
  <si>
    <t xml:space="preserve">  0.7964716097915525  0.5002033100657994  0.2844881653869550</t>
  </si>
  <si>
    <t xml:space="preserve">  0.7861434393725502  0.7906674166255219  0.5048055317479315</t>
  </si>
  <si>
    <t xml:space="preserve">  0.4997647937128487  0.7906995137864616  0.7184601160583840</t>
  </si>
  <si>
    <t xml:space="preserve">  0.7199854839825306  0.5002326501773898  0.7081407729097634</t>
  </si>
  <si>
    <t>Trying //home/tam/strain_emig_clean/S4_migration_barriers/cgrid/1020_OLaCo_strnebpvperc_20131103T223854</t>
  </si>
  <si>
    <t>Trying //home/tam/strain_emig_clean/S4_migration_barriers/cgrid/1010_OLaCo_strnebpvperc_20131103T223852</t>
  </si>
  <si>
    <t>Trying //home/tam/strain_emig_clean/S4_migration_barriers/cgrid/980_OLaCo_strnebpvperc_20131103T223848</t>
  </si>
  <si>
    <t>Trying //home/tam/strain_emig_clean/S4_migration_barriers/cgrid/990_OLaCo_strnebpvperc_20131103T223849</t>
  </si>
  <si>
    <t>Trying //home/tam/strain_emig_clean/S4_migration_barriers/fgrid/1020_OLaFe_strnebpvperc_20131103T230837</t>
  </si>
  <si>
    <t>Skipping processing due to SKIP_FOR_PROCESSING FILE: //home/tam/strain_emig_clean/S4_migration_barriers/fgrid/1020_OLaFe_strnebpvperc_20131103T230837/neb_vac1-ipv_q=p2_stat</t>
  </si>
  <si>
    <t>Trying //home/tam/strain_emig_clean/S4_migration_barriers/fgrid/10150_OLaFe_strnebgridover_20140209T175157</t>
  </si>
  <si>
    <t>Trying //home/tam/strain_emig_clean/S4_migration_barriers/fgrid/980_from1010_OLaFe_strnebgridover_20140119T100059</t>
  </si>
  <si>
    <t>einit: -333.593,efin: -333.588,emax: -332.755,efinmininit: 0.004,maxminmin: 0.838,barrfrominit: 0.838,barrfromfin: 0.833,pattern: x-/-x-/-x-\-x-\-x,energies,-333.593,-333.225,-332.755,-333.398,-333.588</t>
  </si>
  <si>
    <t>Skipping processing due to SKIP_FOR_PROCESSING FILE: //home/tam/strain_emig_clean/S4_migration_barriers/fgrid/980_from1010_OLaFe_strnebgridover_20140119T100059/neb_vac1-opv_q=p2_stat</t>
  </si>
  <si>
    <t>Trying //home/tam/strain_emig_clean/S4_migration_barriers/fgrid/1020_OLaFe_strnebgridover_20140110T122536</t>
  </si>
  <si>
    <t>Skipping processing due to SKIP_FOR_PROCESSING FILE: //home/tam/strain_emig_clean/S4_migration_barriers/fgrid/1020_OLaFe_strnebgridover_20140110T122536/neb_vac1-ipv_q=p2_stat</t>
  </si>
  <si>
    <t>Skipping processing due to SKIP_FOR_PROCESSING FILE: //home/tam/strain_emig_clean/S4_migration_barriers/fgrid/1020_OLaFe_strnebgridover_20140110T122536/neb_vac1-opv_q=p2_stat</t>
  </si>
  <si>
    <t>Trying //home/tam/strain_emig_clean/S4_migration_barriers/fgrid/10225_OLaFe_strnebgridover_20140209T175141</t>
  </si>
  <si>
    <t>Skipping due to strain not in range: //home/tam/strain_emig_clean/S4_migration_barriers/fgrid/10225_OLaFe_strnebgridover_20140209T175141</t>
  </si>
  <si>
    <t>Trying //home/tam/strain_emig_clean/S4_migration_barriers/fgrid/1020_from990_OLaFe_strnebgridover_20140119T090256</t>
  </si>
  <si>
    <t>Skipping processing due to SKIP_FOR_PROCESSING FILE: //home/tam/strain_emig_clean/S4_migration_barriers/fgrid/1020_from990_OLaFe_strnebgridover_20140119T090256/neb_vac1-opv_q=p2_stat</t>
  </si>
  <si>
    <t>Trying //home/tam/strain_emig_clean/S4_migration_barriers/fgrid/1010_OLaFe_strnebpvperc_20131103T230835</t>
  </si>
  <si>
    <t>Trying //home/tam/strain_emig_clean/S4_migration_barriers/fgrid/10250_OLaFe_strnebgridover_20140209T175145</t>
  </si>
  <si>
    <t>Skipping due to strain not in range: //home/tam/strain_emig_clean/S4_migration_barriers/fgrid/10250_OLaFe_strnebgridover_20140209T175145</t>
  </si>
  <si>
    <t>Trying //home/tam/strain_emig_clean/S4_migration_barriers/fgrid/10125_OLaFe_strnebgridover_20140209T175201</t>
  </si>
  <si>
    <t>Trying //home/tam/strain_emig_clean/S4_migration_barriers/fgrid/980_Fe_cobbled_barrier_ipv</t>
  </si>
  <si>
    <t>Skipping processing due to SKIP_FOR_PROCESSING FILE: //home/tam/strain_emig_clean/S4_migration_barriers/fgrid/980_Fe_cobbled_barrier_ipv/neb_vac1-ipv_q=p2_stat</t>
  </si>
  <si>
    <t>Skipping processing due to SKIP_FOR_PROCESSING FILE: //home/tam/strain_emig_clean/S4_migration_barriers/fgrid/980_Fe_cobbled_barrier_ipv/neb_vac1-opv_q=p2_stat</t>
  </si>
  <si>
    <t>Trying //home/tam/strain_emig_clean/S4_migration_barriers/fgrid/990_OLaFe_strnebpvperc_20131103T230832</t>
  </si>
  <si>
    <t>Trying //home/tam/strain_emig_clean/S4_migration_barriers/fgrid/10175_OLaFe_strnebgridover_20140209T175153</t>
  </si>
  <si>
    <t>Trying //home/tam/strain_emig_clean/S4_migration_barriers/fgrid/980_OLaFe_strnebpvperc_20131103T230831</t>
  </si>
  <si>
    <t>Skipping processing due to SKIP_FOR_PROCESSING FILE: //home/tam/strain_emig_clean/S4_migration_barriers/fgrid/980_OLaFe_strnebpvperc_20131103T230831/neb_vac1-ipv_q=p2_stat</t>
  </si>
  <si>
    <t>Trying //home/tam/strain_emig_clean/S4_migration_barriers/ggrid/990_OLaGa_strnebpvperc_20131014T102143</t>
  </si>
  <si>
    <t>Trying //home/tam/strain_emig_clean/S4_migration_barriers/ggrid/1020_OLaGa_strnebpvperc_20131014T102148</t>
  </si>
  <si>
    <t>Trying //home/tam/strain_emig_clean/S4_migration_barriers/ggrid/980_OLaGa_strnebpvperc_20131014T102142</t>
  </si>
  <si>
    <t>Trying //home/tam/strain_emig_clean/S4_migration_barriers/ggrid/1010_OLaGa_strnebpvperc_20131014T102146</t>
  </si>
  <si>
    <t>Trying //home/tam/strain_emig_clean/S4_migration_barriers/mgrid/1010_OLaMn_strnebpvperc_20131015T164952</t>
  </si>
  <si>
    <t>Trying //home/tam/strain_emig_clean/S4_migration_barriers/mgrid/990_OLaMn_strnebpvperc_20131015T164949</t>
  </si>
  <si>
    <t>Trying //home/tam/strain_emig_clean/S4_migration_barriers/mgrid/1020_OLaMn_strnebpvperc_20131015T164953</t>
  </si>
  <si>
    <t>Trying //home/tam/strain_emig_clean/S4_migration_barriers/mgrid/980_OLaMn_strnebpvperc_20131015T164948</t>
  </si>
  <si>
    <t>Trying //home/tam/strain_emig_clean/S4_migration_barriers/ngrid/990_OLaNi_strnebpvperc_20131103T232705</t>
  </si>
  <si>
    <t>Trying //home/tam/strain_emig_clean/S4_migration_barriers/ngrid/1010_from1020_OLaNi_strnebgridover_20140119T094522</t>
  </si>
  <si>
    <t>Trying //home/tam/strain_emig_clean/S4_migration_barriers/ngrid/1020_OLaNi_strnebgridover_20140110T122700</t>
  </si>
  <si>
    <t>Trying //home/tam/strain_emig_clean/S4_migration_barriers/ngrid/1010_OLaNi_strnebgridover_20140110T122700</t>
  </si>
  <si>
    <t>Trying //home/tam/strain_emig_clean/S4_migration_barriers/ngrid/1010_OLaNi_strnebpvperc_20131103T232708</t>
  </si>
  <si>
    <t>Trying //home/tam/strain_emig_clean/S4_migration_barriers/ngrid/980_OLaNi_strnebpvperc_20131103T232704</t>
  </si>
  <si>
    <t>Trying //home/tam/strain_emig_clean/S4_migration_barriers/ngrid/1020_OLaNi_strnebpvperc_20131103T232709</t>
  </si>
  <si>
    <t>Trying //home/tam/strain_emig_clean/S4_migration_barriers/rgrid/984_CrLaO_strnebpvperc_20131007T104438</t>
  </si>
  <si>
    <t>Trying //home/tam/strain_emig_clean/S4_migration_barriers/rgrid/992_CrLaO_strnebpvperc_20131007T104444</t>
  </si>
  <si>
    <t>Trying //home/tam/strain_emig_clean/S4_migration_barriers/rgrid/1010_CrLaO_strnebpvperc_20131007T104458</t>
  </si>
  <si>
    <t>Trying //home/tam/strain_emig_clean/S4_migration_barriers/rgrid/1012_CrLaO_strnebpvperc_20131007T104459</t>
  </si>
  <si>
    <t>Trying //home/tam/strain_emig_clean/S4_migration_barriers/rgrid/1004_CrLaO_strnebpvperc_20131007T104453</t>
  </si>
  <si>
    <t>Trying //home/tam/strain_emig_clean/S4_migration_barriers/rgrid/1014_CrLaO_strnebpvperc_20131007T104501</t>
  </si>
  <si>
    <t>Trying //home/tam/strain_emig_clean/S4_migration_barriers/rgrid/994_CrLaO_strnebpvperc_20131007T104446</t>
  </si>
  <si>
    <t>Trying //home/tam/strain_emig_clean/S4_migration_barriers/rgrid/1002_CrLaO_strnebpvperc_20131007T104452</t>
  </si>
  <si>
    <t>Trying //home/tam/strain_emig_clean/S4_migration_barriers/rgrid/1006_CrLaO_strnebpvperc_20131007T104455</t>
  </si>
  <si>
    <t>Trying //home/tam/strain_emig_clean/S4_migration_barriers/rgrid/980_CrLaO_strnebpvperc_20131007T104435</t>
  </si>
  <si>
    <t>Trying //home/tam/strain_emig_clean/S4_migration_barriers/rgrid/1020_CrLaO_strnebpvperc_20131007T104505</t>
  </si>
  <si>
    <t>Trying //home/tam/strain_emig_clean/S4_migration_barriers/rgrid/986_CrLaO_strnebpvperc_20131007T104439</t>
  </si>
  <si>
    <t>Trying //home/tam/strain_emig_clean/S4_migration_barriers/rgrid/1008_CrLaO_strnebpvperc_20131007T104456</t>
  </si>
  <si>
    <t>Trying //home/tam/strain_emig_clean/S4_migration_barriers/rgrid/990_CrLaO_strnebpvperc_20131007T104443</t>
  </si>
  <si>
    <t>Trying //home/tam/strain_emig_clean/S4_migration_barriers/rgrid/1016_CrLaO_strnebpvperc_20131007T104502</t>
  </si>
  <si>
    <t>Trying //home/tam/strain_emig_clean/S4_migration_barriers/rgrid/998_CrLaO_strnebpvperc_20131007T104449</t>
  </si>
  <si>
    <t>Trying //home/tam/strain_emig_clean/S4_migration_barriers/rgrid/988_CrLaO_strnebpvperc_20131007T104441</t>
  </si>
  <si>
    <t>Trying //home/tam/strain_emig_clean/S4_migration_barriers/rgrid/982_CrLaO_strnebpvperc_20131007T104436</t>
  </si>
  <si>
    <t>Trying //home/tam/strain_emig_clean/S4_migration_barriers/rgrid/996_CrLaO_strnebpvperc_20131007T104447</t>
  </si>
  <si>
    <t>Trying //home/tam/strain_emig_clean/S4_migration_barriers/rgrid/1018_CrLaO_strnebpvperc_20131007T104504</t>
  </si>
  <si>
    <t>Trying //home/tam/strain_emig_clean/S4_migration_barriers/sgrid/980_OLaSc_strnebpvperc_20131103T222908</t>
  </si>
  <si>
    <t>Trying //home/tam/strain_emig_clean/S4_migration_barriers/sgrid/1020_OLaSc_strnebpvperc_20131103T222913</t>
  </si>
  <si>
    <t>Trying //home/tam/strain_emig_clean/S4_migration_barriers/sgrid/1010_OLaSc_strnebpvperc_20131103T222912</t>
  </si>
  <si>
    <t>Trying //home/tam/strain_emig_clean/S4_migration_barriers/sgrid/990_OLaSc_strnebpvperc_20131103T222909</t>
  </si>
  <si>
    <t>Trying //home/tam/strain_emig_clean/S4_migration_barriers/tgrid/1010_OLaTi_strnebpvperc_20131015T171345</t>
  </si>
  <si>
    <t>Trying //home/tam/strain_emig_clean/S4_migration_barriers/tgrid/1020_OLaTi_strnebpvperc_20131015T171346</t>
  </si>
  <si>
    <t>Trying //home/tam/strain_emig_clean/S4_migration_barriers/tgrid/990_OLaTi_strnebpvperc_20131015T171342</t>
  </si>
  <si>
    <t>Trying //home/tam/strain_emig_clean/S4_migration_barriers/tgrid/980_OLaTi_strnebpvperc_20131015T171341</t>
  </si>
  <si>
    <t>Trying //home/tam/strain_emig_clean/S4_migration_barriers/vgrid/990_OLaV_strnebpvperc_20131104T000632</t>
  </si>
  <si>
    <t>Trying //home/tam/strain_emig_clean/S4_migration_barriers/vgrid/990_OLaV_strnebgridover_20140110T122705</t>
  </si>
  <si>
    <t>Trying //home/tam/strain_emig_clean/S4_migration_barriers/vgrid/1000_cobbled_barrier_opv</t>
  </si>
  <si>
    <t>Skipping processing due to SKIP_FOR_PROCESSING FILE: //home/tam/strain_emig_clean/S4_migration_barriers/vgrid/1000_cobbled_barrier_opv/neb_vac1-ipv_q=p2_stat</t>
  </si>
  <si>
    <t>einit: -354.711,efin: -354.712,emax: -353.144,efinmininit: -0.001,maxminmin: 1.568,barrfrominit: 1.567,barrfromfin: 1.568,pattern: x-/-x-/-x-\-x-\-x,energies,-354.711,-354.104,-353.144,-354.232,-354.712</t>
  </si>
  <si>
    <t>Trying //home/tam/strain_emig_clean/S4_migration_barriers/vgrid/980_OLaV_strnebpvperc_20131104T000631</t>
  </si>
  <si>
    <t>Trying //home/tam/strain_emig_clean/S4_migration_barriers/vgrid/9975_OLaV_strnebgridover_20140209T174937</t>
  </si>
  <si>
    <t>Trying //home/tam/strain_emig_clean/S4_migration_barriers/vgrid/1025_OLaV_strnebgridover_20140206T091133</t>
  </si>
  <si>
    <t>Skipping due to strain not in range: //home/tam/strain_emig_clean/S4_migration_barriers/vgrid/1025_OLaV_strnebgridover_20140206T091133</t>
  </si>
  <si>
    <t>Trying //home/tam/strain_emig_clean/S4_migration_barriers/vgrid/1050_OLaV_strnebgridover_20140206T091140</t>
  </si>
  <si>
    <t>Skipping due to strain not in range: //home/tam/strain_emig_clean/S4_migration_barriers/vgrid/1050_OLaV_strnebgridover_20140206T091140</t>
  </si>
  <si>
    <t>Trying //home/tam/strain_emig_clean/S4_migration_barriers/vgrid/1000_rand0_OLaV_olav_random_20140127T173629</t>
  </si>
  <si>
    <t>einit: -354.710,efin: -354.717,emax: -353.204,efinmininit: -0.008,maxminmin: 1.513,barrfrominit: 1.506,barrfromfin: 1.513,pattern: x-/-x-/-x-\-x-\-x,energies,-354.710,-354.128,-353.204,-354.218,-354.717</t>
  </si>
  <si>
    <t>einit: -354.710,efin: -354.712,emax: -353.302,efinmininit: -0.003,maxminmin: 1.411,barrfrominit: 1.408,barrfromfin: 1.411,pattern: x-/-x-/-x-\-x-\-x,energies,-354.710,-354.235,-353.302,-353.380,-354.712</t>
  </si>
  <si>
    <t>Trying //home/tam/strain_emig_clean/S4_migration_barriers/vgrid/1010_OLaV_strnebpvperc_20131104T000635</t>
  </si>
  <si>
    <t>Trying //home/tam/strain_emig_clean/S4_migration_barriers/vgrid/1020_OLaV_strnebpvperc_20131104T000637</t>
  </si>
  <si>
    <t>Trying //home/tam/strain_emig_clean/S4_migration_barriers/vgrid/10025_OLaV_strnebgridover_20140209T174926</t>
  </si>
  <si>
    <t>Trying //home/tam/strain_emig_clean/S4_migration_barriers/vgrid/10075_OLaV_strnebgridover_20140209T174933</t>
  </si>
  <si>
    <t>Trying //home/tam/strain_emig_clean/S4_migration_barriers/vgrid/9925_OLaV_strnebgridover_20140209T174946</t>
  </si>
  <si>
    <t>Trying //home/tam/strain_emig_clean/S4_migration_barriers/vgrid/1075_OLaV_strnebgridover_20140206T091147</t>
  </si>
  <si>
    <t>Skipping due to strain not in range: //home/tam/strain_emig_clean/S4_migration_barriers/vgrid/1075_OLaV_strnebgridover_20140206T091147</t>
  </si>
  <si>
    <t>Trying //home/tam/strain_emig_clean/S4_migration_barriers/vgrid/1010_OLaV_strnebgridover_20140110T122706</t>
  </si>
  <si>
    <t>Trying //home/tam/strain_emig_clean/S4_migration_barriers/vgrid/1000_rand4_OLaV_olav_random_20140127T173927</t>
  </si>
  <si>
    <t>einit: -354.710,efin: -354.712,emax: -353.132,efinmininit: -0.003,maxminmin: 1.580,barrfrominit: 1.577,barrfromfin: 1.580,pattern: x-/-x-/-x-\-x-\-x,energies,-354.710,-353.904,-353.132,-354.268,-354.712</t>
  </si>
  <si>
    <t>Trying //home/tam/strain_emig_clean/S4_migration_barriers/vgrid/9950_OLaV_strnebgridover_20140209T174941</t>
  </si>
  <si>
    <t>Trying //home/tam/strain_emig_clean/S4_migration_barriers/vgrid/10050_OLaV_strnebgridover_20140209T174929</t>
  </si>
  <si>
    <t>c ip LENGTH OF NEB LIST for strain -2.000: 1</t>
  </si>
  <si>
    <t>Min barr: 0.882</t>
  </si>
  <si>
    <t>Dir used: //home/tam/strain_emig_clean/S4_migration_barriers/cgrid/980_OLaCo_strnebpvperc_20131103T223848</t>
  </si>
  <si>
    <t>c ip LENGTH OF NEB LIST for strain -1.000: 1</t>
  </si>
  <si>
    <t>Min barr: 0.843</t>
  </si>
  <si>
    <t>Dir used: //home/tam/strain_emig_clean/S4_migration_barriers/cgrid/990_OLaCo_strnebpvperc_20131103T223849</t>
  </si>
  <si>
    <t>c ip LENGTH OF NEB LIST for strain 0.000: 1</t>
  </si>
  <si>
    <t>Min barr: 0.752</t>
  </si>
  <si>
    <t>Dir used: //home/tam/strain_emig_clean/S4_migration_barriers/cgrid/1000_OLaCo_strnebpvperc_20131103T223851</t>
  </si>
  <si>
    <t>c ip LENGTH OF NEB LIST for strain 1.000: 1</t>
  </si>
  <si>
    <t>Min barr: 0.742</t>
  </si>
  <si>
    <t>Dir used: //home/tam/strain_emig_clean/S4_migration_barriers/cgrid/1010_OLaCo_strnebpvperc_20131103T223852</t>
  </si>
  <si>
    <t>c ip LENGTH OF NEB LIST for strain 2.000: 1</t>
  </si>
  <si>
    <t>Min barr: 0.633</t>
  </si>
  <si>
    <t>Dir used: //home/tam/strain_emig_clean/S4_migration_barriers/cgrid/1020_OLaCo_strnebpvperc_20131103T223854</t>
  </si>
  <si>
    <t>c oop LENGTH OF NEB LIST for strain -2.000: 1</t>
  </si>
  <si>
    <t>Min barr: 0.862</t>
  </si>
  <si>
    <t>c oop LENGTH OF NEB LIST for strain -1.000: 1</t>
  </si>
  <si>
    <t>Min barr: 0.829</t>
  </si>
  <si>
    <t>c oop LENGTH OF NEB LIST for strain 0.000: 1</t>
  </si>
  <si>
    <t>Min barr: 0.710</t>
  </si>
  <si>
    <t>c oop LENGTH OF NEB LIST for strain 1.000: 1</t>
  </si>
  <si>
    <t>Min barr: 0.629</t>
  </si>
  <si>
    <t>c oop LENGTH OF NEB LIST for strain 2.000: 1</t>
  </si>
  <si>
    <t>Min barr: 0.560</t>
  </si>
  <si>
    <t>f ip LENGTH OF NEB LIST for strain -2.000: 1</t>
  </si>
  <si>
    <t>Min barr: 0.838</t>
  </si>
  <si>
    <t>Dir used: //home/tam/strain_emig_clean/S4_migration_barriers/fgrid/980_from1010_OLaFe_strnebgridover_20140119T100059</t>
  </si>
  <si>
    <t>f ip LENGTH OF NEB LIST for strain -1.000: 1</t>
  </si>
  <si>
    <t>Min barr: 0.692</t>
  </si>
  <si>
    <t>Dir used: //home/tam/strain_emig_clean/S4_migration_barriers/fgrid/990_OLaFe_strnebpvperc_20131103T230832</t>
  </si>
  <si>
    <t>f ip LENGTH OF NEB LIST for strain 0.000: 1</t>
  </si>
  <si>
    <t>Min barr: 0.606</t>
  </si>
  <si>
    <t>Dir used: //home/tam/strain_emig_clean/S4_migration_barriers/fgrid/1000_OLaFe_strnebpvperc_20131103T230834</t>
  </si>
  <si>
    <t>f ip LENGTH OF NEB LIST for strain 1.000: 1</t>
  </si>
  <si>
    <t>Min barr: 0.493</t>
  </si>
  <si>
    <t>Dir used: //home/tam/strain_emig_clean/S4_migration_barriers/fgrid/1010_OLaFe_strnebpvperc_20131103T230835</t>
  </si>
  <si>
    <t>f ip LENGTH OF NEB LIST for strain 1.250: 1</t>
  </si>
  <si>
    <t>Min barr: 0.547</t>
  </si>
  <si>
    <t>Dir used: //home/tam/strain_emig_clean/S4_migration_barriers/fgrid/10125_OLaFe_strnebgridover_20140209T175201</t>
  </si>
  <si>
    <t>f ip LENGTH OF NEB LIST for strain 1.500: 1</t>
  </si>
  <si>
    <t>Min barr: 0.538</t>
  </si>
  <si>
    <t>Dir used: //home/tam/strain_emig_clean/S4_migration_barriers/fgrid/10150_OLaFe_strnebgridover_20140209T175157</t>
  </si>
  <si>
    <t>f ip LENGTH OF NEB LIST for strain 1.750: 1</t>
  </si>
  <si>
    <t>Min barr: 0.524</t>
  </si>
  <si>
    <t>Dir used: //home/tam/strain_emig_clean/S4_migration_barriers/fgrid/10175_OLaFe_strnebgridover_20140209T175153</t>
  </si>
  <si>
    <t>f ip LENGTH OF NEB LIST for strain 2.000: 1</t>
  </si>
  <si>
    <t>Min barr: 0.502</t>
  </si>
  <si>
    <t>Dir used: //home/tam/strain_emig_clean/S4_migration_barriers/fgrid/1020_from990_OLaFe_strnebgridover_20140119T090256</t>
  </si>
  <si>
    <t>f oop LENGTH OF NEB LIST for strain -2.000: 1</t>
  </si>
  <si>
    <t>Min barr: 0.859</t>
  </si>
  <si>
    <t>Dir used: //home/tam/strain_emig_clean/S4_migration_barriers/fgrid/980_OLaFe_strnebpvperc_20131103T230831</t>
  </si>
  <si>
    <t>f oop LENGTH OF NEB LIST for strain -1.000: 1</t>
  </si>
  <si>
    <t>Min barr: 0.735</t>
  </si>
  <si>
    <t>f oop LENGTH OF NEB LIST for strain 0.000: 1</t>
  </si>
  <si>
    <t>f oop LENGTH OF NEB LIST for strain 1.000: 1</t>
  </si>
  <si>
    <t>Min barr: 0.509</t>
  </si>
  <si>
    <t>f oop LENGTH OF NEB LIST for strain 1.250: 1</t>
  </si>
  <si>
    <t>Min barr: 0.566</t>
  </si>
  <si>
    <t>f oop LENGTH OF NEB LIST for strain 1.500: 1</t>
  </si>
  <si>
    <t>Min barr: 0.550</t>
  </si>
  <si>
    <t>f oop LENGTH OF NEB LIST for strain 1.750: 1</t>
  </si>
  <si>
    <t>f oop LENGTH OF NEB LIST for strain 2.000: 1</t>
  </si>
  <si>
    <t>Min barr: 0.526</t>
  </si>
  <si>
    <t>Dir used: //home/tam/strain_emig_clean/S4_migration_barriers/fgrid/1020_OLaFe_strnebpvperc_20131103T230837</t>
  </si>
  <si>
    <t>g ip LENGTH OF NEB LIST for strain -2.000: 1</t>
  </si>
  <si>
    <t>Min barr: 0.405</t>
  </si>
  <si>
    <t>Dir used: //home/tam/strain_emig_clean/S4_migration_barriers/ggrid/980_OLaGa_strnebpvperc_20131014T102142</t>
  </si>
  <si>
    <t>g ip LENGTH OF NEB LIST for strain -1.000: 1</t>
  </si>
  <si>
    <t>Min barr: 0.370</t>
  </si>
  <si>
    <t>Dir used: //home/tam/strain_emig_clean/S4_migration_barriers/ggrid/990_OLaGa_strnebpvperc_20131014T102143</t>
  </si>
  <si>
    <t>g ip LENGTH OF NEB LIST for strain 0.000: 1</t>
  </si>
  <si>
    <t>Min barr: 0.328</t>
  </si>
  <si>
    <t>Dir used: //home/tam/strain_emig_clean/S4_migration_barriers/ggrid/1000_OLaGa_strnebpvperc_20131014T102145</t>
  </si>
  <si>
    <t>g ip LENGTH OF NEB LIST for strain 1.000: 1</t>
  </si>
  <si>
    <t>Min barr: 0.280</t>
  </si>
  <si>
    <t>Dir used: //home/tam/strain_emig_clean/S4_migration_barriers/ggrid/1010_OLaGa_strnebpvperc_20131014T102146</t>
  </si>
  <si>
    <t>g ip LENGTH OF NEB LIST for strain 2.000: 1</t>
  </si>
  <si>
    <t>Min barr: 0.227</t>
  </si>
  <si>
    <t>Dir used: //home/tam/strain_emig_clean/S4_migration_barriers/ggrid/1020_OLaGa_strnebpvperc_20131014T102148</t>
  </si>
  <si>
    <t>g oop LENGTH OF NEB LIST for strain -2.000: 1</t>
  </si>
  <si>
    <t>Min barr: 0.476</t>
  </si>
  <si>
    <t>g oop LENGTH OF NEB LIST for strain -1.000: 1</t>
  </si>
  <si>
    <t>Min barr: 0.414</t>
  </si>
  <si>
    <t>g oop LENGTH OF NEB LIST for strain 0.000: 1</t>
  </si>
  <si>
    <t>Min barr: 0.350</t>
  </si>
  <si>
    <t>g oop LENGTH OF NEB LIST for strain 1.000: 1</t>
  </si>
  <si>
    <t>Min barr: 0.284</t>
  </si>
  <si>
    <t>g oop LENGTH OF NEB LIST for strain 2.000: 1</t>
  </si>
  <si>
    <t>Min barr: 0.218</t>
  </si>
  <si>
    <t>m ip LENGTH OF NEB LIST for strain -2.000: 1</t>
  </si>
  <si>
    <t>Min barr: 0.797</t>
  </si>
  <si>
    <t>Dir used: //home/tam/strain_emig_clean/S4_migration_barriers/mgrid/980_OLaMn_strnebpvperc_20131015T164948</t>
  </si>
  <si>
    <t>m ip LENGTH OF NEB LIST for strain -1.000: 1</t>
  </si>
  <si>
    <t>Dir used: //home/tam/strain_emig_clean/S4_migration_barriers/mgrid/990_OLaMn_strnebpvperc_20131015T164949</t>
  </si>
  <si>
    <t>m ip LENGTH OF NEB LIST for strain 0.000: 1</t>
  </si>
  <si>
    <t>Min barr: 0.694</t>
  </si>
  <si>
    <t>Dir used: //home/tam/strain_emig_clean/S4_migration_barriers/mgrid/1000_OLaMn_strnebpvperc_20131015T164950</t>
  </si>
  <si>
    <t>m ip LENGTH OF NEB LIST for strain 1.000: 1</t>
  </si>
  <si>
    <t>Min barr: 0.622</t>
  </si>
  <si>
    <t>Dir used: //home/tam/strain_emig_clean/S4_migration_barriers/mgrid/1010_OLaMn_strnebpvperc_20131015T164952</t>
  </si>
  <si>
    <t>m ip LENGTH OF NEB LIST for strain 2.000: 1</t>
  </si>
  <si>
    <t>Min barr: 0.540</t>
  </si>
  <si>
    <t>Dir used: //home/tam/strain_emig_clean/S4_migration_barriers/mgrid/1020_OLaMn_strnebpvperc_20131015T164953</t>
  </si>
  <si>
    <t>m oop LENGTH OF NEB LIST for strain -2.000: 1</t>
  </si>
  <si>
    <t>Min barr: 0.853</t>
  </si>
  <si>
    <t>m oop LENGTH OF NEB LIST for strain -1.000: 1</t>
  </si>
  <si>
    <t>Min barr: 0.782</t>
  </si>
  <si>
    <t>m oop LENGTH OF NEB LIST for strain 0.000: 1</t>
  </si>
  <si>
    <t>Min barr: 0.714</t>
  </si>
  <si>
    <t>m oop LENGTH OF NEB LIST for strain 1.000: 1</t>
  </si>
  <si>
    <t>Min barr: 0.637</t>
  </si>
  <si>
    <t>m oop LENGTH OF NEB LIST for strain 2.000: 1</t>
  </si>
  <si>
    <t>Min barr: 0.539</t>
  </si>
  <si>
    <t>n ip LENGTH OF NEB LIST for strain -2.000: 1</t>
  </si>
  <si>
    <t>Min barr: 0.962</t>
  </si>
  <si>
    <t>Dir used: //home/tam/strain_emig_clean/S4_migration_barriers/ngrid/980_OLaNi_strnebpvperc_20131103T232704</t>
  </si>
  <si>
    <t>n ip LENGTH OF NEB LIST for strain -1.000: 1</t>
  </si>
  <si>
    <t>Min barr: 0.833</t>
  </si>
  <si>
    <t>Dir used: //home/tam/strain_emig_clean/S4_migration_barriers/ngrid/990_OLaNi_strnebpvperc_20131103T232705</t>
  </si>
  <si>
    <t>n ip LENGTH OF NEB LIST for strain 0.000: 2</t>
  </si>
  <si>
    <t>Min barr: 0.789</t>
  </si>
  <si>
    <t>Dir used: //home/tam/strain_emig_clean/S4_migration_barriers/ngrid/1000_OLaNi_strnebpvperc_20131103T232707</t>
  </si>
  <si>
    <t xml:space="preserve">Not used: //home/tam/strain_emig_clean/S4_migration_barriers/ngrid/1000_OLaNi_strnebgridover_20140110T122659/neb_vac1-ipv_q=p2_stat </t>
  </si>
  <si>
    <t>n ip LENGTH OF NEB LIST for strain 1.000: 3</t>
  </si>
  <si>
    <t>Min barr: 0.739</t>
  </si>
  <si>
    <t>Dir used: //home/tam/strain_emig_clean/S4_migration_barriers/ngrid/1010_OLaNi_strnebpvperc_20131103T232708</t>
  </si>
  <si>
    <t xml:space="preserve">Not used: //home/tam/strain_emig_clean/S4_migration_barriers/ngrid/1010_from1020_OLaNi_strnebgridover_20140119T094522/neb_vac1-ipv_q=p2_stat </t>
  </si>
  <si>
    <t xml:space="preserve">Not used: //home/tam/strain_emig_clean/S4_migration_barriers/ngrid/1010_OLaNi_strnebgridover_20140110T122700/neb_vac1-ipv_q=p2_stat </t>
  </si>
  <si>
    <t>n ip LENGTH OF NEB LIST for strain 2.000: 2</t>
  </si>
  <si>
    <t>Min barr: 0.656</t>
  </si>
  <si>
    <t>Dir used: //home/tam/strain_emig_clean/S4_migration_barriers/ngrid/1020_OLaNi_strnebpvperc_20131103T232709</t>
  </si>
  <si>
    <t xml:space="preserve">Not used: //home/tam/strain_emig_clean/S4_migration_barriers/ngrid/1020_OLaNi_strnebgridover_20140110T122700/neb_vac1-ipv_q=p2_stat </t>
  </si>
  <si>
    <t>n oop LENGTH OF NEB LIST for strain -2.000: 1</t>
  </si>
  <si>
    <t>Min barr: 0.883</t>
  </si>
  <si>
    <t>n oop LENGTH OF NEB LIST for strain -1.000: 1</t>
  </si>
  <si>
    <t>Min barr: 0.791</t>
  </si>
  <si>
    <t>n oop LENGTH OF NEB LIST for strain 0.000: 2</t>
  </si>
  <si>
    <t>Min barr: 0.795</t>
  </si>
  <si>
    <t>Dir used: //home/tam/strain_emig_clean/S4_migration_barriers/ngrid/1000_OLaNi_strnebgridover_20140110T122659</t>
  </si>
  <si>
    <t xml:space="preserve">Not used: //home/tam/strain_emig_clean/S4_migration_barriers/ngrid/1000_OLaNi_strnebpvperc_20131103T232707/neb_vac1-opv_q=p2_stat </t>
  </si>
  <si>
    <t>n oop LENGTH OF NEB LIST for strain 1.000: 3</t>
  </si>
  <si>
    <t>Min barr: 0.800</t>
  </si>
  <si>
    <t xml:space="preserve">Not used: //home/tam/strain_emig_clean/S4_migration_barriers/ngrid/1010_from1020_OLaNi_strnebgridover_20140119T094522/neb_vac1-opv_q=p2_stat </t>
  </si>
  <si>
    <t xml:space="preserve">Not used: //home/tam/strain_emig_clean/S4_migration_barriers/ngrid/1010_OLaNi_strnebgridover_20140110T122700/neb_vac1-opv_q=p2_stat </t>
  </si>
  <si>
    <t>n oop LENGTH OF NEB LIST for strain 2.000: 2</t>
  </si>
  <si>
    <t>Min barr: 0.773</t>
  </si>
  <si>
    <t xml:space="preserve">Not used: //home/tam/strain_emig_clean/S4_migration_barriers/ngrid/1020_OLaNi_strnebgridover_20140110T122700/neb_vac1-opv_q=p2_stat </t>
  </si>
  <si>
    <t>r ip LENGTH OF NEB LIST for strain -2.000: 1</t>
  </si>
  <si>
    <t>Min barr: 1.065</t>
  </si>
  <si>
    <t>Dir used: //home/tam/strain_emig_clean/S4_migration_barriers/rgrid/980_CrLaO_strnebpvperc_20131007T104435</t>
  </si>
  <si>
    <t>r ip LENGTH OF NEB LIST for strain -1.800: 1</t>
  </si>
  <si>
    <t>Min barr: 1.050</t>
  </si>
  <si>
    <t>Dir used: //home/tam/strain_emig_clean/S4_migration_barriers/rgrid/982_CrLaO_strnebpvperc_20131007T104436</t>
  </si>
  <si>
    <t>r ip LENGTH OF NEB LIST for strain -1.600: 1</t>
  </si>
  <si>
    <t>Min barr: 1.035</t>
  </si>
  <si>
    <t>Dir used: //home/tam/strain_emig_clean/S4_migration_barriers/rgrid/984_CrLaO_strnebpvperc_20131007T104438</t>
  </si>
  <si>
    <t>r ip LENGTH OF NEB LIST for strain -1.400: 1</t>
  </si>
  <si>
    <t>Min barr: 1.019</t>
  </si>
  <si>
    <t>Dir used: //home/tam/strain_emig_clean/S4_migration_barriers/rgrid/986_CrLaO_strnebpvperc_20131007T104439</t>
  </si>
  <si>
    <t>r ip LENGTH OF NEB LIST for strain -1.200: 1</t>
  </si>
  <si>
    <t>Min barr: 0.996</t>
  </si>
  <si>
    <t>Dir used: //home/tam/strain_emig_clean/S4_migration_barriers/rgrid/988_CrLaO_strnebpvperc_20131007T104441</t>
  </si>
  <si>
    <t>r ip LENGTH OF NEB LIST for strain -1.000: 1</t>
  </si>
  <si>
    <t>Min barr: 0.986</t>
  </si>
  <si>
    <t>Dir used: //home/tam/strain_emig_clean/S4_migration_barriers/rgrid/990_CrLaO_strnebpvperc_20131007T104443</t>
  </si>
  <si>
    <t>r ip LENGTH OF NEB LIST for strain -0.800: 1</t>
  </si>
  <si>
    <t>Min barr: 0.969</t>
  </si>
  <si>
    <t>Dir used: //home/tam/strain_emig_clean/S4_migration_barriers/rgrid/992_CrLaO_strnebpvperc_20131007T104444</t>
  </si>
  <si>
    <t>r ip LENGTH OF NEB LIST for strain -0.600: 1</t>
  </si>
  <si>
    <t>Min barr: 0.949</t>
  </si>
  <si>
    <t>Dir used: //home/tam/strain_emig_clean/S4_migration_barriers/rgrid/994_CrLaO_strnebpvperc_20131007T104446</t>
  </si>
  <si>
    <t>r ip LENGTH OF NEB LIST for strain -0.400: 1</t>
  </si>
  <si>
    <t>Min barr: 0.935</t>
  </si>
  <si>
    <t>Dir used: //home/tam/strain_emig_clean/S4_migration_barriers/rgrid/996_CrLaO_strnebpvperc_20131007T104447</t>
  </si>
  <si>
    <t>r ip LENGTH OF NEB LIST for strain -0.200: 1</t>
  </si>
  <si>
    <t>Min barr: 0.916</t>
  </si>
  <si>
    <t>Dir used: //home/tam/strain_emig_clean/S4_migration_barriers/rgrid/998_CrLaO_strnebpvperc_20131007T104449</t>
  </si>
  <si>
    <t>r ip LENGTH OF NEB LIST for strain 0.000: 1</t>
  </si>
  <si>
    <t>Min barr: 0.903</t>
  </si>
  <si>
    <t>Dir used: //home/tam/strain_emig_clean/S4_migration_barriers/rgrid/1000_CrLaO_strnebpvperc_20131007T104450</t>
  </si>
  <si>
    <t>r ip LENGTH OF NEB LIST for strain 0.200: 1</t>
  </si>
  <si>
    <t>Min barr: 0.884</t>
  </si>
  <si>
    <t>Dir used: //home/tam/strain_emig_clean/S4_migration_barriers/rgrid/1002_CrLaO_strnebpvperc_20131007T104452</t>
  </si>
  <si>
    <t>r ip LENGTH OF NEB LIST for strain 0.400: 1</t>
  </si>
  <si>
    <t>Min barr: 0.865</t>
  </si>
  <si>
    <t>Dir used: //home/tam/strain_emig_clean/S4_migration_barriers/rgrid/1004_CrLaO_strnebpvperc_20131007T104453</t>
  </si>
  <si>
    <t>r ip LENGTH OF NEB LIST for strain 0.600: 1</t>
  </si>
  <si>
    <t>Min barr: 0.849</t>
  </si>
  <si>
    <t>Dir used: //home/tam/strain_emig_clean/S4_migration_barriers/rgrid/1006_CrLaO_strnebpvperc_20131007T104455</t>
  </si>
  <si>
    <t>r ip LENGTH OF NEB LIST for strain 0.800: 1</t>
  </si>
  <si>
    <t>Min barr: 0.830</t>
  </si>
  <si>
    <t>Dir used: //home/tam/strain_emig_clean/S4_migration_barriers/rgrid/1008_CrLaO_strnebpvperc_20131007T104456</t>
  </si>
  <si>
    <t>r ip LENGTH OF NEB LIST for strain 1.000: 1</t>
  </si>
  <si>
    <t>Min barr: 0.814</t>
  </si>
  <si>
    <t>Dir used: //home/tam/strain_emig_clean/S4_migration_barriers/rgrid/1010_CrLaO_strnebpvperc_20131007T104458</t>
  </si>
  <si>
    <t>r ip LENGTH OF NEB LIST for strain 1.200: 1</t>
  </si>
  <si>
    <t>Dir used: //home/tam/strain_emig_clean/S4_migration_barriers/rgrid/1012_CrLaO_strnebpvperc_20131007T104459</t>
  </si>
  <si>
    <t>r ip LENGTH OF NEB LIST for strain 1.400: 1</t>
  </si>
  <si>
    <t>Min barr: 0.779</t>
  </si>
  <si>
    <t>Dir used: //home/tam/strain_emig_clean/S4_migration_barriers/rgrid/1014_CrLaO_strnebpvperc_20131007T104501</t>
  </si>
  <si>
    <t>r ip LENGTH OF NEB LIST for strain 1.600: 1</t>
  </si>
  <si>
    <t>Min barr: 0.761</t>
  </si>
  <si>
    <t>Dir used: //home/tam/strain_emig_clean/S4_migration_barriers/rgrid/1016_CrLaO_strnebpvperc_20131007T104502</t>
  </si>
  <si>
    <t>r ip LENGTH OF NEB LIST for strain 1.800: 1</t>
  </si>
  <si>
    <t>Min barr: 0.744</t>
  </si>
  <si>
    <t>Dir used: //home/tam/strain_emig_clean/S4_migration_barriers/rgrid/1018_CrLaO_strnebpvperc_20131007T104504</t>
  </si>
  <si>
    <t>r ip LENGTH OF NEB LIST for strain 2.000: 1</t>
  </si>
  <si>
    <t>Min barr: 0.726</t>
  </si>
  <si>
    <t>Dir used: //home/tam/strain_emig_clean/S4_migration_barriers/rgrid/1020_CrLaO_strnebpvperc_20131007T104505</t>
  </si>
  <si>
    <t>r oop LENGTH OF NEB LIST for strain -2.000: 1</t>
  </si>
  <si>
    <t>Min barr: 1.203</t>
  </si>
  <si>
    <t>r oop LENGTH OF NEB LIST for strain -1.800: 1</t>
  </si>
  <si>
    <t>Min barr: 1.181</t>
  </si>
  <si>
    <t>r oop LENGTH OF NEB LIST for strain -1.600: 1</t>
  </si>
  <si>
    <t>Min barr: 1.159</t>
  </si>
  <si>
    <t>r oop LENGTH OF NEB LIST for strain -1.400: 1</t>
  </si>
  <si>
    <t>Min barr: 1.135</t>
  </si>
  <si>
    <t>r oop LENGTH OF NEB LIST for strain -1.200: 1</t>
  </si>
  <si>
    <t>Min barr: 1.108</t>
  </si>
  <si>
    <t>r oop LENGTH OF NEB LIST for strain -1.000: 1</t>
  </si>
  <si>
    <t>Min barr: 1.083</t>
  </si>
  <si>
    <t>r oop LENGTH OF NEB LIST for strain -0.800: 1</t>
  </si>
  <si>
    <t>Min barr: 1.057</t>
  </si>
  <si>
    <t>r oop LENGTH OF NEB LIST for strain -0.600: 1</t>
  </si>
  <si>
    <t>Min barr: 1.030</t>
  </si>
  <si>
    <t>r oop LENGTH OF NEB LIST for strain -0.400: 1</t>
  </si>
  <si>
    <t>Min barr: 1.006</t>
  </si>
  <si>
    <t>r oop LENGTH OF NEB LIST for strain -0.200: 1</t>
  </si>
  <si>
    <t>Min barr: 0.980</t>
  </si>
  <si>
    <t>r oop LENGTH OF NEB LIST for strain 0.000: 1</t>
  </si>
  <si>
    <t>Min barr: 0.956</t>
  </si>
  <si>
    <t>r oop LENGTH OF NEB LIST for strain 0.200: 1</t>
  </si>
  <si>
    <t>Min barr: 0.931</t>
  </si>
  <si>
    <t>r oop LENGTH OF NEB LIST for strain 0.400: 1</t>
  </si>
  <si>
    <t>Min barr: 0.906</t>
  </si>
  <si>
    <t>r oop LENGTH OF NEB LIST for strain 0.600: 1</t>
  </si>
  <si>
    <t>r oop LENGTH OF NEB LIST for strain 0.800: 1</t>
  </si>
  <si>
    <t>Min barr: 0.858</t>
  </si>
  <si>
    <t>r oop LENGTH OF NEB LIST for strain 1.000: 1</t>
  </si>
  <si>
    <t>Min barr: 0.835</t>
  </si>
  <si>
    <t>r oop LENGTH OF NEB LIST for strain 1.200: 1</t>
  </si>
  <si>
    <t>Min barr: 0.813</t>
  </si>
  <si>
    <t>r oop LENGTH OF NEB LIST for strain 1.400: 1</t>
  </si>
  <si>
    <t>Min barr: 0.790</t>
  </si>
  <si>
    <t>r oop LENGTH OF NEB LIST for strain 1.600: 1</t>
  </si>
  <si>
    <t>Min barr: 0.766</t>
  </si>
  <si>
    <t>r oop LENGTH OF NEB LIST for strain 1.800: 1</t>
  </si>
  <si>
    <t>Min barr: 0.745</t>
  </si>
  <si>
    <t>r oop LENGTH OF NEB LIST for strain 2.000: 1</t>
  </si>
  <si>
    <t>Min barr: 0.723</t>
  </si>
  <si>
    <t>s ip LENGTH OF NEB LIST for strain -2.000: 1</t>
  </si>
  <si>
    <t>Min barr: 0.481</t>
  </si>
  <si>
    <t>Dir used: //home/tam/strain_emig_clean/S4_migration_barriers/sgrid/980_OLaSc_strnebpvperc_20131103T222908</t>
  </si>
  <si>
    <t>s ip LENGTH OF NEB LIST for strain -1.000: 1</t>
  </si>
  <si>
    <t>Min barr: 0.462</t>
  </si>
  <si>
    <t>Dir used: //home/tam/strain_emig_clean/S4_migration_barriers/sgrid/990_OLaSc_strnebpvperc_20131103T222909</t>
  </si>
  <si>
    <t>s ip LENGTH OF NEB LIST for strain 0.000: 1</t>
  </si>
  <si>
    <t>Min barr: 0.428</t>
  </si>
  <si>
    <t>Dir used: //home/tam/strain_emig_clean/S4_migration_barriers/sgrid/1000_OLaSc_strnebpvperc_20131103T222911</t>
  </si>
  <si>
    <t>s ip LENGTH OF NEB LIST for strain 1.000: 1</t>
  </si>
  <si>
    <t>Min barr: 0.388</t>
  </si>
  <si>
    <t>Dir used: //home/tam/strain_emig_clean/S4_migration_barriers/sgrid/1010_OLaSc_strnebpvperc_20131103T222912</t>
  </si>
  <si>
    <t>s ip LENGTH OF NEB LIST for strain 2.000: 1</t>
  </si>
  <si>
    <t>Min barr: 0.341</t>
  </si>
  <si>
    <t>Dir used: //home/tam/strain_emig_clean/S4_migration_barriers/sgrid/1020_OLaSc_strnebpvperc_20131103T222913</t>
  </si>
  <si>
    <t>s oop LENGTH OF NEB LIST for strain -2.000: 1</t>
  </si>
  <si>
    <t>Min barr: 0.542</t>
  </si>
  <si>
    <t>s oop LENGTH OF NEB LIST for strain -1.000: 1</t>
  </si>
  <si>
    <t>Min barr: 0.504</t>
  </si>
  <si>
    <t>s oop LENGTH OF NEB LIST for strain 0.000: 1</t>
  </si>
  <si>
    <t>Min barr: 0.451</t>
  </si>
  <si>
    <t>s oop LENGTH OF NEB LIST for strain 1.000: 1</t>
  </si>
  <si>
    <t>Min barr: 0.396</t>
  </si>
  <si>
    <t>s oop LENGTH OF NEB LIST for strain 2.000: 1</t>
  </si>
  <si>
    <t>Min barr: 0.337</t>
  </si>
  <si>
    <t>t ip LENGTH OF NEB LIST for strain -2.000: 1</t>
  </si>
  <si>
    <t>Min barr: 1.651</t>
  </si>
  <si>
    <t>Dir used: //home/tam/strain_emig_clean/S4_migration_barriers/tgrid/980_OLaTi_strnebpvperc_20131015T171341</t>
  </si>
  <si>
    <t>t ip LENGTH OF NEB LIST for strain -1.000: 1</t>
  </si>
  <si>
    <t>Min barr: 1.611</t>
  </si>
  <si>
    <t>Dir used: //home/tam/strain_emig_clean/S4_migration_barriers/tgrid/990_OLaTi_strnebpvperc_20131015T171342</t>
  </si>
  <si>
    <t>t ip LENGTH OF NEB LIST for strain 0.000: 1</t>
  </si>
  <si>
    <t>Min barr: 1.553</t>
  </si>
  <si>
    <t>Dir used: //home/tam/strain_emig_clean/S4_migration_barriers/tgrid/1000_OLaTi_strnebpvperc_20131015T171344</t>
  </si>
  <si>
    <t>t ip LENGTH OF NEB LIST for strain 1.000: 1</t>
  </si>
  <si>
    <t>Min barr: 1.482</t>
  </si>
  <si>
    <t>Dir used: //home/tam/strain_emig_clean/S4_migration_barriers/tgrid/1010_OLaTi_strnebpvperc_20131015T171345</t>
  </si>
  <si>
    <t>t ip LENGTH OF NEB LIST for strain 2.000: 1</t>
  </si>
  <si>
    <t>Min barr: 1.397</t>
  </si>
  <si>
    <t>Dir used: //home/tam/strain_emig_clean/S4_migration_barriers/tgrid/1020_OLaTi_strnebpvperc_20131015T171346</t>
  </si>
  <si>
    <t>t oop LENGTH OF NEB LIST for strain -2.000: 1</t>
  </si>
  <si>
    <t>Min barr: 1.722</t>
  </si>
  <si>
    <t>t oop LENGTH OF NEB LIST for strain -1.000: 1</t>
  </si>
  <si>
    <t>Min barr: 1.663</t>
  </si>
  <si>
    <t>t oop LENGTH OF NEB LIST for strain 0.000: 1</t>
  </si>
  <si>
    <t>Min barr: 1.591</t>
  </si>
  <si>
    <t>t oop LENGTH OF NEB LIST for strain 1.000: 1</t>
  </si>
  <si>
    <t>Min barr: 1.514</t>
  </si>
  <si>
    <t>t oop LENGTH OF NEB LIST for strain 2.000: 1</t>
  </si>
  <si>
    <t>Min barr: 1.433</t>
  </si>
  <si>
    <t>v ip LENGTH OF NEB LIST for strain -2.000: 1</t>
  </si>
  <si>
    <t>Min barr: 1.305</t>
  </si>
  <si>
    <t>Dir used: //home/tam/strain_emig_clean/S4_migration_barriers/vgrid/980_OLaV_strnebpvperc_20131104T000631</t>
  </si>
  <si>
    <t>v ip LENGTH OF NEB LIST for strain -1.000: 2</t>
  </si>
  <si>
    <t>Min barr: 1.244</t>
  </si>
  <si>
    <t>Dir used: //home/tam/strain_emig_clean/S4_migration_barriers/vgrid/990_OLaV_strnebgridover_20140110T122705</t>
  </si>
  <si>
    <t xml:space="preserve">Not used: //home/tam/strain_emig_clean/S4_migration_barriers/vgrid/990_OLaV_strnebpvperc_20131104T000632/neb_vac1-ipv_q=p2_stat </t>
  </si>
  <si>
    <t>v ip LENGTH OF NEB LIST for strain -0.750: 1</t>
  </si>
  <si>
    <t>Min barr: 1.193</t>
  </si>
  <si>
    <t>Dir used: //home/tam/strain_emig_clean/S4_migration_barriers/vgrid/9925_OLaV_strnebgridover_20140209T174946</t>
  </si>
  <si>
    <t>v ip LENGTH OF NEB LIST for strain -0.500: 1</t>
  </si>
  <si>
    <t>Min barr: 1.149</t>
  </si>
  <si>
    <t>Dir used: //home/tam/strain_emig_clean/S4_migration_barriers/vgrid/9950_OLaV_strnebgridover_20140209T174941</t>
  </si>
  <si>
    <t>v ip LENGTH OF NEB LIST for strain -0.250: 1</t>
  </si>
  <si>
    <t>Min barr: 1.088</t>
  </si>
  <si>
    <t>Dir used: //home/tam/strain_emig_clean/S4_migration_barriers/vgrid/9975_OLaV_strnebgridover_20140209T174937</t>
  </si>
  <si>
    <t>v ip LENGTH OF NEB LIST for strain 0.000: 5</t>
  </si>
  <si>
    <t>Min barr: 1.179</t>
  </si>
  <si>
    <t>Dir used: //home/tam/strain_emig_clean/S4_migration_barriers/vgrid/1000_OLaV_strnebpvperc_20131104T000634</t>
  </si>
  <si>
    <t xml:space="preserve">Not used: //home/tam/strain_emig_clean/S4_migration_barriers/vgrid/1000_OLaV_strnebgridover_20140110T122705/neb_vac1-ipv_q=p2_stat </t>
  </si>
  <si>
    <t xml:space="preserve">Not used: //home/tam/strain_emig_clean/S4_migration_barriers/vgrid/1000_from1020_OLaV_strnebgridover_20140119T095237/neb_vac1-ipv_q=p2_stat </t>
  </si>
  <si>
    <t xml:space="preserve">Not used: //home/tam/strain_emig_clean/S4_migration_barriers/vgrid/1000_rand0_OLaV_olav_random_20140127T173629/neb_vac1-ipv_q=p2_stat </t>
  </si>
  <si>
    <t xml:space="preserve">Not used: //home/tam/strain_emig_clean/S4_migration_barriers/vgrid/1000_rand4_OLaV_olav_random_20140127T173927/neb_vac1-ipv_q=p2_stat </t>
  </si>
  <si>
    <t>v ip LENGTH OF NEB LIST for strain 0.250: 1</t>
  </si>
  <si>
    <t>Min barr: 1.046</t>
  </si>
  <si>
    <t>Dir used: //home/tam/strain_emig_clean/S4_migration_barriers/vgrid/10025_OLaV_strnebgridover_20140209T174926</t>
  </si>
  <si>
    <t>v ip LENGTH OF NEB LIST for strain 0.500: 1</t>
  </si>
  <si>
    <t>Min barr: 1.027</t>
  </si>
  <si>
    <t>Dir used: //home/tam/strain_emig_clean/S4_migration_barriers/vgrid/10050_OLaV_strnebgridover_20140209T174929</t>
  </si>
  <si>
    <t>v ip LENGTH OF NEB LIST for strain 0.750: 1</t>
  </si>
  <si>
    <t>Min barr: 1.005</t>
  </si>
  <si>
    <t>Dir used: //home/tam/strain_emig_clean/S4_migration_barriers/vgrid/10075_OLaV_strnebgridover_20140209T174933</t>
  </si>
  <si>
    <t>v ip LENGTH OF NEB LIST for strain 1.000: 2</t>
  </si>
  <si>
    <t>Min barr: 1.085</t>
  </si>
  <si>
    <t>Dir used: //home/tam/strain_emig_clean/S4_migration_barriers/vgrid/1010_OLaV_strnebgridover_20140110T122706</t>
  </si>
  <si>
    <t xml:space="preserve">Not used: //home/tam/strain_emig_clean/S4_migration_barriers/vgrid/1010_OLaV_strnebpvperc_20131104T000635/neb_vac1-ipv_q=p2_stat </t>
  </si>
  <si>
    <t>v ip LENGTH OF NEB LIST for strain 2.000: 1</t>
  </si>
  <si>
    <t>Dir used: //home/tam/strain_emig_clean/S4_migration_barriers/vgrid/1020_OLaV_strnebpvperc_20131104T000637</t>
  </si>
  <si>
    <t>v oop LENGTH OF NEB LIST for strain -2.000: 1</t>
  </si>
  <si>
    <t>Min barr: 1.471</t>
  </si>
  <si>
    <t>v oop LENGTH OF NEB LIST for strain -1.000: 2</t>
  </si>
  <si>
    <t>Min barr: 1.338</t>
  </si>
  <si>
    <t xml:space="preserve">Not used: //home/tam/strain_emig_clean/S4_migration_barriers/vgrid/990_OLaV_strnebpvperc_20131104T000632/neb_vac1-opv_q=p2_stat </t>
  </si>
  <si>
    <t>v oop LENGTH OF NEB LIST for strain -0.750: 1</t>
  </si>
  <si>
    <t>Min barr: 1.300</t>
  </si>
  <si>
    <t>v oop LENGTH OF NEB LIST for strain -0.500: 1</t>
  </si>
  <si>
    <t>Min barr: 1.281</t>
  </si>
  <si>
    <t>v oop LENGTH OF NEB LIST for strain -0.250: 1</t>
  </si>
  <si>
    <t>Min barr: 1.144</t>
  </si>
  <si>
    <t>v oop LENGTH OF NEB LIST for strain 0.000: 6</t>
  </si>
  <si>
    <t>Min barr: 1.332</t>
  </si>
  <si>
    <t>Dir used: //home/tam/strain_emig_clean/S4_migration_barriers/vgrid/1000_OLaV_strnebgridover_20140110T122705</t>
  </si>
  <si>
    <t xml:space="preserve">Not used: //home/tam/strain_emig_clean/S4_migration_barriers/vgrid/1000_from1020_OLaV_strnebgridover_20140119T095237/neb_vac1-opv_q=p2_stat </t>
  </si>
  <si>
    <t xml:space="preserve">Not used: //home/tam/strain_emig_clean/S4_migration_barriers/vgrid/1000_cobbled_barrier_opv/neb_vac1-opv_q=p2_stat </t>
  </si>
  <si>
    <t xml:space="preserve">Not used: //home/tam/strain_emig_clean/S4_migration_barriers/vgrid/1000_OLaV_strnebpvperc_20131104T000634/neb_vac1-opv_q=p2_stat </t>
  </si>
  <si>
    <t xml:space="preserve">Not used: //home/tam/strain_emig_clean/S4_migration_barriers/vgrid/1000_rand0_OLaV_olav_random_20140127T173629/neb_vac1-opv_q=p2_stat </t>
  </si>
  <si>
    <t xml:space="preserve">Not used: //home/tam/strain_emig_clean/S4_migration_barriers/vgrid/1000_rand4_OLaV_olav_random_20140127T173927/neb_vac1-opv_q=p2_stat </t>
  </si>
  <si>
    <t>v oop LENGTH OF NEB LIST for strain 0.250: 1</t>
  </si>
  <si>
    <t>Min barr: 1.228</t>
  </si>
  <si>
    <t>v oop LENGTH OF NEB LIST for strain 0.500: 1</t>
  </si>
  <si>
    <t>Min barr: 1.210</t>
  </si>
  <si>
    <t>v oop LENGTH OF NEB LIST for strain 0.750: 1</t>
  </si>
  <si>
    <t>Min barr: 1.016</t>
  </si>
  <si>
    <t>v oop LENGTH OF NEB LIST for strain 1.000: 2</t>
  </si>
  <si>
    <t>Min barr: 1.073</t>
  </si>
  <si>
    <t xml:space="preserve">Not used: //home/tam/strain_emig_clean/S4_migration_barriers/vgrid/1010_OLaV_strnebpvperc_20131104T000635/neb_vac1-opv_q=p2_stat </t>
  </si>
  <si>
    <t>v oop LENGTH OF NEB LIST for strain 2.000: 1</t>
  </si>
  <si>
    <t>Min barr: 0.987</t>
  </si>
  <si>
    <t>-2.000, 0.882, //home/tam/strain_emig_clean/S4_migration_barriers/cgrid/980_OLaCo_strnebpvperc_20131103T223848</t>
  </si>
  <si>
    <t>-1.000, 0.843, //home/tam/strain_emig_clean/S4_migration_barriers/cgrid/990_OLaCo_strnebpvperc_20131103T223849</t>
  </si>
  <si>
    <t>0.000, 0.752, //home/tam/strain_emig_clean/S4_migration_barriers/cgrid/1000_OLaCo_strnebpvperc_20131103T223851</t>
  </si>
  <si>
    <t>1.000, 0.742, //home/tam/strain_emig_clean/S4_migration_barriers/cgrid/1010_OLaCo_strnebpvperc_20131103T223852</t>
  </si>
  <si>
    <t>2.000, 0.633, //home/tam/strain_emig_clean/S4_migration_barriers/cgrid/1020_OLaCo_strnebpvperc_20131103T223854</t>
  </si>
  <si>
    <t>-2.000, 0.862, //home/tam/strain_emig_clean/S4_migration_barriers/cgrid/980_OLaCo_strnebpvperc_20131103T223848</t>
  </si>
  <si>
    <t>-1.000, 0.829, //home/tam/strain_emig_clean/S4_migration_barriers/cgrid/990_OLaCo_strnebpvperc_20131103T223849</t>
  </si>
  <si>
    <t>0.000, 0.710, //home/tam/strain_emig_clean/S4_migration_barriers/cgrid/1000_OLaCo_strnebpvperc_20131103T223851</t>
  </si>
  <si>
    <t>1.000, 0.629, //home/tam/strain_emig_clean/S4_migration_barriers/cgrid/1010_OLaCo_strnebpvperc_20131103T223852</t>
  </si>
  <si>
    <t>2.000, 0.560, //home/tam/strain_emig_clean/S4_migration_barriers/cgrid/1020_OLaCo_strnebpvperc_20131103T223854</t>
  </si>
  <si>
    <t>-2.000, 0.838, //home/tam/strain_emig_clean/S4_migration_barriers/fgrid/980_from1010_OLaFe_strnebgridover_20140119T100059</t>
  </si>
  <si>
    <t>-1.000, 0.692, //home/tam/strain_emig_clean/S4_migration_barriers/fgrid/990_OLaFe_strnebpvperc_20131103T230832</t>
  </si>
  <si>
    <t>0.000, 0.606, //home/tam/strain_emig_clean/S4_migration_barriers/fgrid/1000_OLaFe_strnebpvperc_20131103T230834</t>
  </si>
  <si>
    <t>1.000, 0.493, //home/tam/strain_emig_clean/S4_migration_barriers/fgrid/1010_OLaFe_strnebpvperc_20131103T230835</t>
  </si>
  <si>
    <t>1.250, 0.547, //home/tam/strain_emig_clean/S4_migration_barriers/fgrid/10125_OLaFe_strnebgridover_20140209T175201</t>
  </si>
  <si>
    <t>1.500, 0.538, //home/tam/strain_emig_clean/S4_migration_barriers/fgrid/10150_OLaFe_strnebgridover_20140209T175157</t>
  </si>
  <si>
    <t>1.750, 0.524, //home/tam/strain_emig_clean/S4_migration_barriers/fgrid/10175_OLaFe_strnebgridover_20140209T175153</t>
  </si>
  <si>
    <t>2.000, 0.502, //home/tam/strain_emig_clean/S4_migration_barriers/fgrid/1020_from990_OLaFe_strnebgridover_20140119T090256</t>
  </si>
  <si>
    <t>strainvec, barrvec:  [-2.   -1.    0.    1.    1.25  1.5   1.75  2.  ] [ 0.83783  0.69154  0.60598  0.49294  0.54674  0.53759  0.52443  0.50208]</t>
  </si>
  <si>
    <t xml:space="preserve">       A        +       +        +       +      f,ip Energy(Strain)+  A    +</t>
  </si>
  <si>
    <t xml:space="preserve">   0.6 ++                                A                                ++</t>
  </si>
  <si>
    <t xml:space="preserve">  0.55 ++                                                     A           ++</t>
  </si>
  <si>
    <t xml:space="preserve">       |                                                           A   A   |</t>
  </si>
  <si>
    <t xml:space="preserve">   0.5 ++                                                 A               ++</t>
  </si>
  <si>
    <t xml:space="preserve">  0.45 ++-------+-------+--------+-------+--------+-------+--------+------++</t>
  </si>
  <si>
    <t>Beta matrix:  [ 0.63663824 -0.07866131]</t>
  </si>
  <si>
    <t>S-squared = RSS/(N-rank(I-H)):  0.00154242024591</t>
  </si>
  <si>
    <t>Sqrt s-squared:  0.0392736584229</t>
  </si>
  <si>
    <t>Std errors in coefficients:  [ 0.01506076  0.01036979]</t>
  </si>
  <si>
    <t>DMEPS (meV/percent strain), error: -78.661, 10.370</t>
  </si>
  <si>
    <t>-2.000, 0.859, //home/tam/strain_emig_clean/S4_migration_barriers/fgrid/980_OLaFe_strnebpvperc_20131103T230831</t>
  </si>
  <si>
    <t>-1.000, 0.735, //home/tam/strain_emig_clean/S4_migration_barriers/fgrid/990_OLaFe_strnebpvperc_20131103T230832</t>
  </si>
  <si>
    <t>0.000, 0.633, //home/tam/strain_emig_clean/S4_migration_barriers/fgrid/1000_OLaFe_strnebpvperc_20131103T230834</t>
  </si>
  <si>
    <t>1.000, 0.509, //home/tam/strain_emig_clean/S4_migration_barriers/fgrid/1010_OLaFe_strnebpvperc_20131103T230835</t>
  </si>
  <si>
    <t>1.250, 0.566, //home/tam/strain_emig_clean/S4_migration_barriers/fgrid/10125_OLaFe_strnebgridover_20140209T175201</t>
  </si>
  <si>
    <t>1.500, 0.550, //home/tam/strain_emig_clean/S4_migration_barriers/fgrid/10150_OLaFe_strnebgridover_20140209T175157</t>
  </si>
  <si>
    <t>1.750, 0.538, //home/tam/strain_emig_clean/S4_migration_barriers/fgrid/10175_OLaFe_strnebgridover_20140209T175153</t>
  </si>
  <si>
    <t>2.000, 0.526, //home/tam/strain_emig_clean/S4_migration_barriers/fgrid/1020_OLaFe_strnebpvperc_20131103T230837</t>
  </si>
  <si>
    <t>strainvec, barrvec:  [-2.   -1.    0.    1.    1.25  1.5   1.75  2.  ] [ 0.85924  0.73473  0.63281  0.50905  0.5657   0.5502   0.53826  0.5258 ]</t>
  </si>
  <si>
    <t xml:space="preserve">       +        +       +        +       +     f,oop Energy(Strain)+  A    +</t>
  </si>
  <si>
    <t xml:space="preserve">  0.55 ++                                                     A    A      ++</t>
  </si>
  <si>
    <t xml:space="preserve">       |                                                               A   |</t>
  </si>
  <si>
    <t xml:space="preserve">   0.5 ++-------+-------+--------+-------+--------+-------A--------+------++</t>
  </si>
  <si>
    <t>Beta matrix:  [ 0.66087814 -0.08249669]</t>
  </si>
  <si>
    <t>S-squared = RSS/(N-rank(I-H)):  0.00139745334878</t>
  </si>
  <si>
    <t>Sqrt s-squared:  0.0373825273194</t>
  </si>
  <si>
    <t>Std errors in coefficients:  [ 0.01433554  0.00987046]</t>
  </si>
  <si>
    <t>DMEPS (meV/percent strain), error: -82.497, 9.870</t>
  </si>
  <si>
    <t>-2.000, 0.405, //home/tam/strain_emig_clean/S4_migration_barriers/ggrid/980_OLaGa_strnebpvperc_20131014T102142</t>
  </si>
  <si>
    <t>-1.000, 0.370, //home/tam/strain_emig_clean/S4_migration_barriers/ggrid/990_OLaGa_strnebpvperc_20131014T102143</t>
  </si>
  <si>
    <t>0.000, 0.328, //home/tam/strain_emig_clean/S4_migration_barriers/ggrid/1000_OLaGa_strnebpvperc_20131014T102145</t>
  </si>
  <si>
    <t>1.000, 0.280, //home/tam/strain_emig_clean/S4_migration_barriers/ggrid/1010_OLaGa_strnebpvperc_20131014T102146</t>
  </si>
  <si>
    <t>2.000, 0.227, //home/tam/strain_emig_clean/S4_migration_barriers/ggrid/1020_OLaGa_strnebpvperc_20131014T102148</t>
  </si>
  <si>
    <t>-2.000, 0.476, //home/tam/strain_emig_clean/S4_migration_barriers/ggrid/980_OLaGa_strnebpvperc_20131014T102142</t>
  </si>
  <si>
    <t>-1.000, 0.414, //home/tam/strain_emig_clean/S4_migration_barriers/ggrid/990_OLaGa_strnebpvperc_20131014T102143</t>
  </si>
  <si>
    <t>0.000, 0.350, //home/tam/strain_emig_clean/S4_migration_barriers/ggrid/1000_OLaGa_strnebpvperc_20131014T102145</t>
  </si>
  <si>
    <t>1.000, 0.284, //home/tam/strain_emig_clean/S4_migration_barriers/ggrid/1010_OLaGa_strnebpvperc_20131014T102146</t>
  </si>
  <si>
    <t>2.000, 0.218, //home/tam/strain_emig_clean/S4_migration_barriers/ggrid/1020_OLaGa_strnebpvperc_20131014T102148</t>
  </si>
  <si>
    <t>-2.000, 0.797, //home/tam/strain_emig_clean/S4_migration_barriers/mgrid/980_OLaMn_strnebpvperc_20131015T164948</t>
  </si>
  <si>
    <t>-1.000, 0.752, //home/tam/strain_emig_clean/S4_migration_barriers/mgrid/990_OLaMn_strnebpvperc_20131015T164949</t>
  </si>
  <si>
    <t>0.000, 0.694, //home/tam/strain_emig_clean/S4_migration_barriers/mgrid/1000_OLaMn_strnebpvperc_20131015T164950</t>
  </si>
  <si>
    <t>1.000, 0.622, //home/tam/strain_emig_clean/S4_migration_barriers/mgrid/1010_OLaMn_strnebpvperc_20131015T164952</t>
  </si>
  <si>
    <t>2.000, 0.540, //home/tam/strain_emig_clean/S4_migration_barriers/mgrid/1020_OLaMn_strnebpvperc_20131015T164953</t>
  </si>
  <si>
    <t>-2.000, 0.853, //home/tam/strain_emig_clean/S4_migration_barriers/mgrid/980_OLaMn_strnebpvperc_20131015T164948</t>
  </si>
  <si>
    <t>-1.000, 0.782, //home/tam/strain_emig_clean/S4_migration_barriers/mgrid/990_OLaMn_strnebpvperc_20131015T164949</t>
  </si>
  <si>
    <t>0.000, 0.714, //home/tam/strain_emig_clean/S4_migration_barriers/mgrid/1000_OLaMn_strnebpvperc_20131015T164950</t>
  </si>
  <si>
    <t>1.000, 0.637, //home/tam/strain_emig_clean/S4_migration_barriers/mgrid/1010_OLaMn_strnebpvperc_20131015T164952</t>
  </si>
  <si>
    <t>2.000, 0.539, //home/tam/strain_emig_clean/S4_migration_barriers/mgrid/1020_OLaMn_strnebpvperc_20131015T164953</t>
  </si>
  <si>
    <t>-2.000, 0.962, //home/tam/strain_emig_clean/S4_migration_barriers/ngrid/980_OLaNi_strnebpvperc_20131103T232704</t>
  </si>
  <si>
    <t>-1.000, 0.833, //home/tam/strain_emig_clean/S4_migration_barriers/ngrid/990_OLaNi_strnebpvperc_20131103T232705</t>
  </si>
  <si>
    <t>0.000, 0.789, //home/tam/strain_emig_clean/S4_migration_barriers/ngrid/1000_OLaNi_strnebpvperc_20131103T232707</t>
  </si>
  <si>
    <t>1.000, 0.739, //home/tam/strain_emig_clean/S4_migration_barriers/ngrid/1010_OLaNi_strnebpvperc_20131103T232708</t>
  </si>
  <si>
    <t>2.000, 0.656, //home/tam/strain_emig_clean/S4_migration_barriers/ngrid/1020_OLaNi_strnebpvperc_20131103T232709</t>
  </si>
  <si>
    <t>strainvec, barrvec:  [-2. -1.  0.  1.  2.] [ 0.96157  0.83261  0.78921  0.73912  0.65607]</t>
  </si>
  <si>
    <t>Beta matrix:  [ 0.795716 -0.070449]</t>
  </si>
  <si>
    <t>S-squared = RSS/(N-rank(I-H)):  0.000661513703332</t>
  </si>
  <si>
    <t>Sqrt s-squared:  0.025719908696</t>
  </si>
  <si>
    <t>Std errors in coefficients:  [ 0.01150229  0.00813335]</t>
  </si>
  <si>
    <t>DMEPS (meV/percent strain), error: -70.449, 8.133</t>
  </si>
  <si>
    <t>-2.000, 0.883, //home/tam/strain_emig_clean/S4_migration_barriers/ngrid/980_OLaNi_strnebpvperc_20131103T232704</t>
  </si>
  <si>
    <t>-1.000, 0.791, //home/tam/strain_emig_clean/S4_migration_barriers/ngrid/990_OLaNi_strnebpvperc_20131103T232705</t>
  </si>
  <si>
    <t>0.000, 0.795, //home/tam/strain_emig_clean/S4_migration_barriers/ngrid/1000_OLaNi_strnebgridover_20140110T122659</t>
  </si>
  <si>
    <t>1.000, 0.800, //home/tam/strain_emig_clean/S4_migration_barriers/ngrid/1010_OLaNi_strnebpvperc_20131103T232708</t>
  </si>
  <si>
    <t>2.000, 0.773, //home/tam/strain_emig_clean/S4_migration_barriers/ngrid/1020_OLaNi_strnebpvperc_20131103T232709</t>
  </si>
  <si>
    <t>strainvec, barrvec:  [-2. -1.  0.  1.  2.] [ 0.88317  0.79143  0.7948   0.79981  0.773  ]</t>
  </si>
  <si>
    <t>Beta matrix:  [ 0.808442 -0.021196]</t>
  </si>
  <si>
    <t>S-squared = RSS/(N-rank(I-H)):  0.000965909639999</t>
  </si>
  <si>
    <t>Sqrt s-squared:  0.0310790868591</t>
  </si>
  <si>
    <t>Std errors in coefficients:  [ 0.01389899  0.00982807]</t>
  </si>
  <si>
    <t>DMEPS (meV/percent strain), error: -21.196, 9.828</t>
  </si>
  <si>
    <t>-2.000, 1.065, //home/tam/strain_emig_clean/S4_migration_barriers/rgrid/980_CrLaO_strnebpvperc_20131007T104435</t>
  </si>
  <si>
    <t>-1.800, 1.050, //home/tam/strain_emig_clean/S4_migration_barriers/rgrid/982_CrLaO_strnebpvperc_20131007T104436</t>
  </si>
  <si>
    <t>-1.600, 1.035, //home/tam/strain_emig_clean/S4_migration_barriers/rgrid/984_CrLaO_strnebpvperc_20131007T104438</t>
  </si>
  <si>
    <t>-1.400, 1.019, //home/tam/strain_emig_clean/S4_migration_barriers/rgrid/986_CrLaO_strnebpvperc_20131007T104439</t>
  </si>
  <si>
    <t>-1.200, 0.996, //home/tam/strain_emig_clean/S4_migration_barriers/rgrid/988_CrLaO_strnebpvperc_20131007T104441</t>
  </si>
  <si>
    <t>-1.000, 0.986, //home/tam/strain_emig_clean/S4_migration_barriers/rgrid/990_CrLaO_strnebpvperc_20131007T104443</t>
  </si>
  <si>
    <t>-0.800, 0.969, //home/tam/strain_emig_clean/S4_migration_barriers/rgrid/992_CrLaO_strnebpvperc_20131007T104444</t>
  </si>
  <si>
    <t>-0.600, 0.949, //home/tam/strain_emig_clean/S4_migration_barriers/rgrid/994_CrLaO_strnebpvperc_20131007T104446</t>
  </si>
  <si>
    <t>-0.400, 0.935, //home/tam/strain_emig_clean/S4_migration_barriers/rgrid/996_CrLaO_strnebpvperc_20131007T104447</t>
  </si>
  <si>
    <t>-0.200, 0.916, //home/tam/strain_emig_clean/S4_migration_barriers/rgrid/998_CrLaO_strnebpvperc_20131007T104449</t>
  </si>
  <si>
    <t>0.000, 0.903, //home/tam/strain_emig_clean/S4_migration_barriers/rgrid/1000_CrLaO_strnebpvperc_20131007T104450</t>
  </si>
  <si>
    <t>0.200, 0.884, //home/tam/strain_emig_clean/S4_migration_barriers/rgrid/1002_CrLaO_strnebpvperc_20131007T104452</t>
  </si>
  <si>
    <t>0.400, 0.865, //home/tam/strain_emig_clean/S4_migration_barriers/rgrid/1004_CrLaO_strnebpvperc_20131007T104453</t>
  </si>
  <si>
    <t>0.600, 0.849, //home/tam/strain_emig_clean/S4_migration_barriers/rgrid/1006_CrLaO_strnebpvperc_20131007T104455</t>
  </si>
  <si>
    <t>0.800, 0.830, //home/tam/strain_emig_clean/S4_migration_barriers/rgrid/1008_CrLaO_strnebpvperc_20131007T104456</t>
  </si>
  <si>
    <t>1.000, 0.814, //home/tam/strain_emig_clean/S4_migration_barriers/rgrid/1010_CrLaO_strnebpvperc_20131007T104458</t>
  </si>
  <si>
    <t>1.200, 0.795, //home/tam/strain_emig_clean/S4_migration_barriers/rgrid/1012_CrLaO_strnebpvperc_20131007T104459</t>
  </si>
  <si>
    <t>1.400, 0.779, //home/tam/strain_emig_clean/S4_migration_barriers/rgrid/1014_CrLaO_strnebpvperc_20131007T104501</t>
  </si>
  <si>
    <t>1.600, 0.761, //home/tam/strain_emig_clean/S4_migration_barriers/rgrid/1016_CrLaO_strnebpvperc_20131007T104502</t>
  </si>
  <si>
    <t>1.800, 0.744, //home/tam/strain_emig_clean/S4_migration_barriers/rgrid/1018_CrLaO_strnebpvperc_20131007T104504</t>
  </si>
  <si>
    <t>2.000, 0.726, //home/tam/strain_emig_clean/S4_migration_barriers/rgrid/1020_CrLaO_strnebpvperc_20131007T104505</t>
  </si>
  <si>
    <t>-2.000, 1.203, //home/tam/strain_emig_clean/S4_migration_barriers/rgrid/980_CrLaO_strnebpvperc_20131007T104435</t>
  </si>
  <si>
    <t>-1.800, 1.181, //home/tam/strain_emig_clean/S4_migration_barriers/rgrid/982_CrLaO_strnebpvperc_20131007T104436</t>
  </si>
  <si>
    <t>-1.600, 1.159, //home/tam/strain_emig_clean/S4_migration_barriers/rgrid/984_CrLaO_strnebpvperc_20131007T104438</t>
  </si>
  <si>
    <t>-1.400, 1.135, //home/tam/strain_emig_clean/S4_migration_barriers/rgrid/986_CrLaO_strnebpvperc_20131007T104439</t>
  </si>
  <si>
    <t>-1.200, 1.108, //home/tam/strain_emig_clean/S4_migration_barriers/rgrid/988_CrLaO_strnebpvperc_20131007T104441</t>
  </si>
  <si>
    <t>-1.000, 1.083, //home/tam/strain_emig_clean/S4_migration_barriers/rgrid/990_CrLaO_strnebpvperc_20131007T104443</t>
  </si>
  <si>
    <t>-0.800, 1.057, //home/tam/strain_emig_clean/S4_migration_barriers/rgrid/992_CrLaO_strnebpvperc_20131007T104444</t>
  </si>
  <si>
    <t>-0.600, 1.030, //home/tam/strain_emig_clean/S4_migration_barriers/rgrid/994_CrLaO_strnebpvperc_20131007T104446</t>
  </si>
  <si>
    <t>-0.400, 1.006, //home/tam/strain_emig_clean/S4_migration_barriers/rgrid/996_CrLaO_strnebpvperc_20131007T104447</t>
  </si>
  <si>
    <t>-0.200, 0.980, //home/tam/strain_emig_clean/S4_migration_barriers/rgrid/998_CrLaO_strnebpvperc_20131007T104449</t>
  </si>
  <si>
    <t>0.000, 0.956, //home/tam/strain_emig_clean/S4_migration_barriers/rgrid/1000_CrLaO_strnebpvperc_20131007T104450</t>
  </si>
  <si>
    <t>0.200, 0.931, //home/tam/strain_emig_clean/S4_migration_barriers/rgrid/1002_CrLaO_strnebpvperc_20131007T104452</t>
  </si>
  <si>
    <t>0.400, 0.906, //home/tam/strain_emig_clean/S4_migration_barriers/rgrid/1004_CrLaO_strnebpvperc_20131007T104453</t>
  </si>
  <si>
    <t>0.600, 0.883, //home/tam/strain_emig_clean/S4_migration_barriers/rgrid/1006_CrLaO_strnebpvperc_20131007T104455</t>
  </si>
  <si>
    <t>0.800, 0.858, //home/tam/strain_emig_clean/S4_migration_barriers/rgrid/1008_CrLaO_strnebpvperc_20131007T104456</t>
  </si>
  <si>
    <t>1.000, 0.835, //home/tam/strain_emig_clean/S4_migration_barriers/rgrid/1010_CrLaO_strnebpvperc_20131007T104458</t>
  </si>
  <si>
    <t>1.200, 0.813, //home/tam/strain_emig_clean/S4_migration_barriers/rgrid/1012_CrLaO_strnebpvperc_20131007T104459</t>
  </si>
  <si>
    <t>1.400, 0.790, //home/tam/strain_emig_clean/S4_migration_barriers/rgrid/1014_CrLaO_strnebpvperc_20131007T104501</t>
  </si>
  <si>
    <t>1.600, 0.766, //home/tam/strain_emig_clean/S4_migration_barriers/rgrid/1016_CrLaO_strnebpvperc_20131007T104502</t>
  </si>
  <si>
    <t>1.800, 0.745, //home/tam/strain_emig_clean/S4_migration_barriers/rgrid/1018_CrLaO_strnebpvperc_20131007T104504</t>
  </si>
  <si>
    <t>2.000, 0.723, //home/tam/strain_emig_clean/S4_migration_barriers/rgrid/1020_CrLaO_strnebpvperc_20131007T104505</t>
  </si>
  <si>
    <t>-2.000, 0.481, //home/tam/strain_emig_clean/S4_migration_barriers/sgrid/980_OLaSc_strnebpvperc_20131103T222908</t>
  </si>
  <si>
    <t>-1.000, 0.462, //home/tam/strain_emig_clean/S4_migration_barriers/sgrid/990_OLaSc_strnebpvperc_20131103T222909</t>
  </si>
  <si>
    <t>0.000, 0.428, //home/tam/strain_emig_clean/S4_migration_barriers/sgrid/1000_OLaSc_strnebpvperc_20131103T222911</t>
  </si>
  <si>
    <t>1.000, 0.388, //home/tam/strain_emig_clean/S4_migration_barriers/sgrid/1010_OLaSc_strnebpvperc_20131103T222912</t>
  </si>
  <si>
    <t>2.000, 0.341, //home/tam/strain_emig_clean/S4_migration_barriers/sgrid/1020_OLaSc_strnebpvperc_20131103T222913</t>
  </si>
  <si>
    <t>-2.000, 0.542, //home/tam/strain_emig_clean/S4_migration_barriers/sgrid/980_OLaSc_strnebpvperc_20131103T222908</t>
  </si>
  <si>
    <t>-1.000, 0.504, //home/tam/strain_emig_clean/S4_migration_barriers/sgrid/990_OLaSc_strnebpvperc_20131103T222909</t>
  </si>
  <si>
    <t>0.000, 0.451, //home/tam/strain_emig_clean/S4_migration_barriers/sgrid/1000_OLaSc_strnebpvperc_20131103T222911</t>
  </si>
  <si>
    <t>1.000, 0.396, //home/tam/strain_emig_clean/S4_migration_barriers/sgrid/1010_OLaSc_strnebpvperc_20131103T222912</t>
  </si>
  <si>
    <t>2.000, 0.337, //home/tam/strain_emig_clean/S4_migration_barriers/sgrid/1020_OLaSc_strnebpvperc_20131103T222913</t>
  </si>
  <si>
    <t>-2.000, 1.651, //home/tam/strain_emig_clean/S4_migration_barriers/tgrid/980_OLaTi_strnebpvperc_20131015T171341</t>
  </si>
  <si>
    <t>-1.000, 1.611, //home/tam/strain_emig_clean/S4_migration_barriers/tgrid/990_OLaTi_strnebpvperc_20131015T171342</t>
  </si>
  <si>
    <t>0.000, 1.553, //home/tam/strain_emig_clean/S4_migration_barriers/tgrid/1000_OLaTi_strnebpvperc_20131015T171344</t>
  </si>
  <si>
    <t>1.000, 1.482, //home/tam/strain_emig_clean/S4_migration_barriers/tgrid/1010_OLaTi_strnebpvperc_20131015T171345</t>
  </si>
  <si>
    <t>2.000, 1.397, //home/tam/strain_emig_clean/S4_migration_barriers/tgrid/1020_OLaTi_strnebpvperc_20131015T171346</t>
  </si>
  <si>
    <t>-2.000, 1.722, //home/tam/strain_emig_clean/S4_migration_barriers/tgrid/980_OLaTi_strnebpvperc_20131015T171341</t>
  </si>
  <si>
    <t>-1.000, 1.663, //home/tam/strain_emig_clean/S4_migration_barriers/tgrid/990_OLaTi_strnebpvperc_20131015T171342</t>
  </si>
  <si>
    <t>0.000, 1.591, //home/tam/strain_emig_clean/S4_migration_barriers/tgrid/1000_OLaTi_strnebpvperc_20131015T171344</t>
  </si>
  <si>
    <t>1.000, 1.514, //home/tam/strain_emig_clean/S4_migration_barriers/tgrid/1010_OLaTi_strnebpvperc_20131015T171345</t>
  </si>
  <si>
    <t>2.000, 1.433, //home/tam/strain_emig_clean/S4_migration_barriers/tgrid/1020_OLaTi_strnebpvperc_20131015T171346</t>
  </si>
  <si>
    <t>-2.000, 1.305, //home/tam/strain_emig_clean/S4_migration_barriers/vgrid/980_OLaV_strnebpvperc_20131104T000631</t>
  </si>
  <si>
    <t>-1.000, 1.244, //home/tam/strain_emig_clean/S4_migration_barriers/vgrid/990_OLaV_strnebgridover_20140110T122705</t>
  </si>
  <si>
    <t>-0.750, 1.193, //home/tam/strain_emig_clean/S4_migration_barriers/vgrid/9925_OLaV_strnebgridover_20140209T174946</t>
  </si>
  <si>
    <t>-0.500, 1.149, //home/tam/strain_emig_clean/S4_migration_barriers/vgrid/9950_OLaV_strnebgridover_20140209T174941</t>
  </si>
  <si>
    <t>-0.250, 1.088, //home/tam/strain_emig_clean/S4_migration_barriers/vgrid/9975_OLaV_strnebgridover_20140209T174937</t>
  </si>
  <si>
    <t>0.000, 1.179, //home/tam/strain_emig_clean/S4_migration_barriers/vgrid/1000_OLaV_strnebpvperc_20131104T000634</t>
  </si>
  <si>
    <t>0.250, 1.046, //home/tam/strain_emig_clean/S4_migration_barriers/vgrid/10025_OLaV_strnebgridover_20140209T174926</t>
  </si>
  <si>
    <t>0.500, 1.027, //home/tam/strain_emig_clean/S4_migration_barriers/vgrid/10050_OLaV_strnebgridover_20140209T174929</t>
  </si>
  <si>
    <t>0.750, 1.005, //home/tam/strain_emig_clean/S4_migration_barriers/vgrid/10075_OLaV_strnebgridover_20140209T174933</t>
  </si>
  <si>
    <t>1.000, 1.085, //home/tam/strain_emig_clean/S4_migration_barriers/vgrid/1010_OLaV_strnebgridover_20140110T122706</t>
  </si>
  <si>
    <t>2.000, 0.986, //home/tam/strain_emig_clean/S4_migration_barriers/vgrid/1020_OLaV_strnebpvperc_20131104T000637</t>
  </si>
  <si>
    <t>strainvec, barrvec:  [-2.   -1.   -0.75 -0.5  -0.25  0.    0.25  0.5   0.75  1.    2.  ] [ 1.30509  1.24355  1.19267  1.14943  1.08781  1.17879  1.04616  1.02674</t>
  </si>
  <si>
    <t xml:space="preserve">  1.0055   1.08536  0.98558]</t>
  </si>
  <si>
    <t>Beta matrix:  [ 1.11878909 -0.0859017 ]</t>
  </si>
  <si>
    <t>S-squared = RSS/(N-rank(I-H)):  0.0022189478841</t>
  </si>
  <si>
    <t>Sqrt s-squared:  0.0471057096762</t>
  </si>
  <si>
    <t>Std errors in coefficients:  [ 0.01420291  0.01374215]</t>
  </si>
  <si>
    <t>DMEPS (meV/percent strain), error: -85.902, 13.742</t>
  </si>
  <si>
    <t>-2.000, 1.471, //home/tam/strain_emig_clean/S4_migration_barriers/vgrid/980_OLaV_strnebpvperc_20131104T000631</t>
  </si>
  <si>
    <t>-1.000, 1.338, //home/tam/strain_emig_clean/S4_migration_barriers/vgrid/990_OLaV_strnebgridover_20140110T122705</t>
  </si>
  <si>
    <t>-0.750, 1.300, //home/tam/strain_emig_clean/S4_migration_barriers/vgrid/9925_OLaV_strnebgridover_20140209T174946</t>
  </si>
  <si>
    <t>-0.500, 1.281, //home/tam/strain_emig_clean/S4_migration_barriers/vgrid/9950_OLaV_strnebgridover_20140209T174941</t>
  </si>
  <si>
    <t>-0.250, 1.144, //home/tam/strain_emig_clean/S4_migration_barriers/vgrid/9975_OLaV_strnebgridover_20140209T174937</t>
  </si>
  <si>
    <t>0.000, 1.332, //home/tam/strain_emig_clean/S4_migration_barriers/vgrid/1000_OLaV_strnebgridover_20140110T122705</t>
  </si>
  <si>
    <t>0.250, 1.228, //home/tam/strain_emig_clean/S4_migration_barriers/vgrid/10025_OLaV_strnebgridover_20140209T174926</t>
  </si>
  <si>
    <t>0.500, 1.210, //home/tam/strain_emig_clean/S4_migration_barriers/vgrid/10050_OLaV_strnebgridover_20140209T174929</t>
  </si>
  <si>
    <t>0.750, 1.016, //home/tam/strain_emig_clean/S4_migration_barriers/vgrid/10075_OLaV_strnebgridover_20140209T174933</t>
  </si>
  <si>
    <t>1.000, 1.073, //home/tam/strain_emig_clean/S4_migration_barriers/vgrid/1010_OLaV_strnebgridover_20140110T122706</t>
  </si>
  <si>
    <t>2.000, 0.987, //home/tam/strain_emig_clean/S4_migration_barriers/vgrid/1020_OLaV_strnebpvperc_20131104T000637</t>
  </si>
  <si>
    <t>strainvec, barrvec:  [-2.   -1.   -0.75 -0.5  -0.25  0.    0.25  0.5   0.75  1.    2.  ] [ 1.4711   1.33798  1.30018  1.28078  1.14377  1.33219  1.22794  1.21045</t>
  </si>
  <si>
    <t xml:space="preserve">  1.01614  1.07348  0.98665]</t>
  </si>
  <si>
    <t xml:space="preserve">  1.05 ++                                                 A               ++</t>
  </si>
  <si>
    <t>Beta matrix:  [ 1.21642364 -0.12430234]</t>
  </si>
  <si>
    <t>S-squared = RSS/(N-rank(I-H)):  0.00460375895446</t>
  </si>
  <si>
    <t>Sqrt s-squared:  0.0678510055523</t>
  </si>
  <si>
    <t>Std errors in coefficients:  [ 0.02045785  0.01979417]</t>
  </si>
  <si>
    <t>DMEPS (meV/percent strain), error: -124.302, 19.794</t>
  </si>
  <si>
    <t>-2.000,0.882,0.838,0.405,0.797,0.962,1.065,0.481,1.651,1.305</t>
  </si>
  <si>
    <t>0.000,0.752,0.606,0.328,0.694,0.789,0.903,0.428,1.553,1.179</t>
  </si>
  <si>
    <t>1.000,0.742,0.493,0.280,0.622,0.739,0.814,0.388,1.482,1.085</t>
  </si>
  <si>
    <t>2.000,0.633,0.502,0.227,0.540,0.656,0.726,0.341,1.397,0.986</t>
  </si>
  <si>
    <t>0.000,0.710,0.633,0.350,0.714,0.795,0.956,0.451,1.591,1.332</t>
  </si>
  <si>
    <t>1.000,0.629,0.509,0.284,0.637,0.800,0.835,0.396,1.514,1.073</t>
  </si>
  <si>
    <t>2.000,0.560,0.526,0.218,0.539,0.773,0.723,0.337,1.433,0.987</t>
  </si>
  <si>
    <t>Strain bounds: -2.000 to 2.000</t>
  </si>
  <si>
    <t>f,-78.661,10.370,-82.497,9.870</t>
  </si>
  <si>
    <t>n,-70.449,8.133,-21.196,9.828</t>
  </si>
  <si>
    <t>v,-85.902,13.742,-124.302,19.794</t>
  </si>
  <si>
    <t xml:space="preserve">[tam@bardeen strain_emig_scripts]$ python S5_GGAU_barriers.py </t>
  </si>
  <si>
    <t>v,1.332,1.362,0.648</t>
  </si>
  <si>
    <t>GGA from strain series</t>
  </si>
  <si>
    <t>GGA</t>
  </si>
  <si>
    <t>GGAU</t>
  </si>
  <si>
    <t xml:space="preserve">[tam@bardeen strain_emig_scripts]$ python M0_graphical_abstract.py </t>
  </si>
  <si>
    <t>Steepest slope: v, -85.902</t>
  </si>
  <si>
    <t>-2.0,-1.193,-2.886,-1.193,-1.120</t>
  </si>
  <si>
    <t>-1.0,-0.597,-1.443,-0.597,-0.560</t>
  </si>
  <si>
    <t>1.0,0.597,1.443,0.597,0.560</t>
  </si>
  <si>
    <t>2.0,1.193,2.886,1.193,1.120</t>
  </si>
  <si>
    <t>Table 1</t>
  </si>
  <si>
    <t>Estimated bound</t>
  </si>
  <si>
    <t>Table S8.1</t>
  </si>
  <si>
    <t xml:space="preserve">[tam@bardeen strain_emig_scripts]$ python M3_literature_slopes.py </t>
  </si>
  <si>
    <t>IP average LaXO3, This paper;-65.329,-35.512,-85.902</t>
  </si>
  <si>
    <t>OOP average LaXO3, This paper;-77.407,-21.196,-124.302</t>
  </si>
  <si>
    <t xml:space="preserve">[tam@bardeen strain_emig_scripts]$ cat ~/strain_emig_clean/S12_elastic_model/S12d_migration_volumes_output </t>
  </si>
  <si>
    <t>Using //home/tam/strain_emig_clean/S4_migration_barriers/cgrid/1000_OLaCo_strnebpvperc_20131103T223851/neb_vac1-ipv_q=p2_stat</t>
  </si>
  <si>
    <t>Using //home/tam/strain_emig_clean/S4_migration_barriers/cgrid/1000_OLaCo_strnebpvperc_20131103T223851/neb_vac1-opv_q=p2_stat</t>
  </si>
  <si>
    <t>Using //home/tam/strain_emig_clean/S4_migration_barriers/fgrid/1000_OLaFe_strnebpvperc_20131103T230834/neb_vac1-ipv_q=p2_stat</t>
  </si>
  <si>
    <t>Using //home/tam/strain_emig_clean/S4_migration_barriers/fgrid/1000_OLaFe_strnebpvperc_20131103T230834/neb_vac1-opv_q=p2_stat</t>
  </si>
  <si>
    <t>Using //home/tam/strain_emig_clean/S4_migration_barriers/ggrid/1000_OLaGa_strnebpvperc_20131014T102145/neb_vac1-ipv_q=p2_stat</t>
  </si>
  <si>
    <t>Using //home/tam/strain_emig_clean/S4_migration_barriers/ggrid/1000_OLaGa_strnebpvperc_20131014T102145/neb_vac1-opv_q=p2_stat</t>
  </si>
  <si>
    <t>Using //home/tam/strain_emig_clean/S4_migration_barriers/mgrid/1000_OLaMn_strnebpvperc_20131015T164950/neb_vac1-ipv_q=p2_stat</t>
  </si>
  <si>
    <t>Using //home/tam/strain_emig_clean/S4_migration_barriers/mgrid/1000_OLaMn_strnebpvperc_20131015T164950/neb_vac1-opv_q=p2_stat</t>
  </si>
  <si>
    <t>Using //home/tam/strain_emig_clean/S4_migration_barriers/ngrid/1000_OLaNi_strnebgridover_20140110T122659/neb_vac1-opv_q=p2_stat</t>
  </si>
  <si>
    <t>Using //home/tam/strain_emig_clean/S4_migration_barriers/ngrid/1000_OLaNi_strnebpvperc_20131103T232707/neb_vac1-ipv_q=p2_stat</t>
  </si>
  <si>
    <t>Using //home/tam/strain_emig_clean/S4_migration_barriers/rgrid/1000_CrLaO_strnebpvperc_20131007T104450/neb_vac1-ipv_q=p2_stat</t>
  </si>
  <si>
    <t>Using //home/tam/strain_emig_clean/S4_migration_barriers/rgrid/1000_CrLaO_strnebpvperc_20131007T104450/neb_vac1-opv_q=p2_stat</t>
  </si>
  <si>
    <t>Using //home/tam/strain_emig_clean/S4_migration_barriers/sgrid/1000_OLaSc_strnebpvperc_20131103T222911/neb_vac1-ipv_q=p2_stat</t>
  </si>
  <si>
    <t>Using //home/tam/strain_emig_clean/S4_migration_barriers/sgrid/1000_OLaSc_strnebpvperc_20131103T222911/neb_vac1-opv_q=p2_stat</t>
  </si>
  <si>
    <t>Using //home/tam/strain_emig_clean/S4_migration_barriers/tgrid/1000_OLaTi_strnebpvperc_20131015T171344/neb_vac1-ipv_q=p2_stat</t>
  </si>
  <si>
    <t>Using //home/tam/strain_emig_clean/S4_migration_barriers/tgrid/1000_OLaTi_strnebpvperc_20131015T171344/neb_vac1-opv_q=p2_stat</t>
  </si>
  <si>
    <t>Using //home/tam/strain_emig_clean/S4_migration_barriers/vgrid/1000_OLaV_strnebgridover_20140110T122705/neb_vac1-opv_q=p2_stat</t>
  </si>
  <si>
    <t>Using //home/tam/strain_emig_clean/S4_migration_barriers/vgrid/1000_OLaV_strnebpvperc_20131104T000634/neb_vac1-ipv_q=p2_stat</t>
  </si>
  <si>
    <t>BSITE: c ip</t>
  </si>
  <si>
    <t xml:space="preserve">            fixed vol: 460.12</t>
  </si>
  <si>
    <t xml:space="preserve">           init press: -74.90</t>
  </si>
  <si>
    <t xml:space="preserve">             im press: -55.41</t>
  </si>
  <si>
    <t xml:space="preserve">            v_init_BM: 438.5</t>
  </si>
  <si>
    <t xml:space="preserve">              v_im_BM: 444.3</t>
  </si>
  <si>
    <t xml:space="preserve">        volrelax_init: 438.67</t>
  </si>
  <si>
    <t xml:space="preserve">          volrelax_im: 443.88</t>
  </si>
  <si>
    <t>BSITE: c oop</t>
  </si>
  <si>
    <t xml:space="preserve">             im press: -53.81</t>
  </si>
  <si>
    <t xml:space="preserve">              v_im_BM: 444.7</t>
  </si>
  <si>
    <t xml:space="preserve">          volrelax_im: 444.67</t>
  </si>
  <si>
    <t>BSITE: f ip</t>
  </si>
  <si>
    <t xml:space="preserve">            fixed vol: 474.60</t>
  </si>
  <si>
    <t xml:space="preserve">           init press: -115.61</t>
  </si>
  <si>
    <t xml:space="preserve">             im press: -84.26</t>
  </si>
  <si>
    <t xml:space="preserve">            v_init_BM: 435.0</t>
  </si>
  <si>
    <t xml:space="preserve">              v_im_BM: 446.7</t>
  </si>
  <si>
    <t xml:space="preserve">        volrelax_init: 444.60</t>
  </si>
  <si>
    <t xml:space="preserve">          volrelax_im: 452.90</t>
  </si>
  <si>
    <t>BSITE: f oop</t>
  </si>
  <si>
    <t xml:space="preserve">             im press: -83.44</t>
  </si>
  <si>
    <t xml:space="preserve">              v_im_BM: 447.0</t>
  </si>
  <si>
    <t xml:space="preserve">          volrelax_im: 452.77</t>
  </si>
  <si>
    <t>BSITE: g ip</t>
  </si>
  <si>
    <t xml:space="preserve">            fixed vol: 489.08</t>
  </si>
  <si>
    <t xml:space="preserve">           init press: -75.25</t>
  </si>
  <si>
    <t xml:space="preserve">             im press: -62.93</t>
  </si>
  <si>
    <t xml:space="preserve">            v_init_BM: 465.5</t>
  </si>
  <si>
    <t xml:space="preserve">              v_im_BM: 469.6</t>
  </si>
  <si>
    <t xml:space="preserve">        volrelax_init: 467.55</t>
  </si>
  <si>
    <t xml:space="preserve">          volrelax_im: 471.43</t>
  </si>
  <si>
    <t>BSITE: g oop</t>
  </si>
  <si>
    <t xml:space="preserve">             im press: -58.66</t>
  </si>
  <si>
    <t xml:space="preserve">              v_im_BM: 471.0</t>
  </si>
  <si>
    <t xml:space="preserve">          volrelax_im: 472.77</t>
  </si>
  <si>
    <t>BSITE: m ip</t>
  </si>
  <si>
    <t xml:space="preserve">            fixed vol: 491.56</t>
  </si>
  <si>
    <t xml:space="preserve">           init press: -89.28</t>
  </si>
  <si>
    <t xml:space="preserve">             im press: -72.59</t>
  </si>
  <si>
    <t xml:space="preserve">            v_init_BM: 463.2</t>
  </si>
  <si>
    <t xml:space="preserve">              v_im_BM: 468.9</t>
  </si>
  <si>
    <t xml:space="preserve">        volrelax_init: 466.47</t>
  </si>
  <si>
    <t xml:space="preserve">          volrelax_im: 471.19</t>
  </si>
  <si>
    <t>BSITE: m oop</t>
  </si>
  <si>
    <t xml:space="preserve">             im press: -70.96</t>
  </si>
  <si>
    <t xml:space="preserve">              v_im_BM: 469.5</t>
  </si>
  <si>
    <t xml:space="preserve">          volrelax_im: 471.81</t>
  </si>
  <si>
    <t>BSITE: n ip</t>
  </si>
  <si>
    <t xml:space="preserve">            fixed vol: 460.55</t>
  </si>
  <si>
    <t xml:space="preserve">           init press: -96.07</t>
  </si>
  <si>
    <t xml:space="preserve">             im press: -80.39</t>
  </si>
  <si>
    <t xml:space="preserve">            v_init_BM: 433.1</t>
  </si>
  <si>
    <t xml:space="preserve">              v_im_BM: 437.9</t>
  </si>
  <si>
    <t xml:space="preserve">        volrelax_init: 437.10</t>
  </si>
  <si>
    <t xml:space="preserve">          volrelax_im: 441.43</t>
  </si>
  <si>
    <t>BSITE: n oop</t>
  </si>
  <si>
    <t xml:space="preserve">           init press: -97.13</t>
  </si>
  <si>
    <t xml:space="preserve">             im press: -80.62</t>
  </si>
  <si>
    <t xml:space="preserve">            v_init_BM: 432.7</t>
  </si>
  <si>
    <t xml:space="preserve">        volrelax_init: 436.01</t>
  </si>
  <si>
    <t xml:space="preserve">          volrelax_im: 441.50</t>
  </si>
  <si>
    <t>BSITE: r ip</t>
  </si>
  <si>
    <t xml:space="preserve">            fixed vol: 482.86</t>
  </si>
  <si>
    <t xml:space="preserve">           init press: -86.73</t>
  </si>
  <si>
    <t xml:space="preserve">             im press: -63.70</t>
  </si>
  <si>
    <t xml:space="preserve">            v_init_BM: 457.7</t>
  </si>
  <si>
    <t xml:space="preserve">              v_im_BM: 464.8</t>
  </si>
  <si>
    <t xml:space="preserve">        volrelax_init: 460.63</t>
  </si>
  <si>
    <t xml:space="preserve">          volrelax_im: 466.45</t>
  </si>
  <si>
    <t>BSITE: r oop</t>
  </si>
  <si>
    <t xml:space="preserve">             im press: -61.96</t>
  </si>
  <si>
    <t xml:space="preserve">              v_im_BM: 465.3</t>
  </si>
  <si>
    <t xml:space="preserve">          volrelax_im: 466.93</t>
  </si>
  <si>
    <t>BSITE: s ip</t>
  </si>
  <si>
    <t xml:space="preserve">            fixed vol: 542.14</t>
  </si>
  <si>
    <t xml:space="preserve">           init press: -52.76</t>
  </si>
  <si>
    <t xml:space="preserve">             im press: -43.65</t>
  </si>
  <si>
    <t xml:space="preserve">            v_init_BM: 522.9</t>
  </si>
  <si>
    <t xml:space="preserve">              v_im_BM: 526.4</t>
  </si>
  <si>
    <t xml:space="preserve">        volrelax_init: 524.49</t>
  </si>
  <si>
    <t xml:space="preserve">          volrelax_im: 527.54</t>
  </si>
  <si>
    <t>BSITE: s oop</t>
  </si>
  <si>
    <t xml:space="preserve">             im press: -41.22</t>
  </si>
  <si>
    <t xml:space="preserve">              v_im_BM: 527.3</t>
  </si>
  <si>
    <t xml:space="preserve">          volrelax_im: 528.38</t>
  </si>
  <si>
    <t>BSITE: t ip</t>
  </si>
  <si>
    <t xml:space="preserve">            fixed vol: 501.28</t>
  </si>
  <si>
    <t xml:space="preserve">           init press: -86.20</t>
  </si>
  <si>
    <t xml:space="preserve">             im press: -70.61</t>
  </si>
  <si>
    <t xml:space="preserve">            v_init_BM: 474.5</t>
  </si>
  <si>
    <t xml:space="preserve">              v_im_BM: 479.7</t>
  </si>
  <si>
    <t xml:space="preserve">        volrelax_init: 478.14</t>
  </si>
  <si>
    <t xml:space="preserve">          volrelax_im: 482.07</t>
  </si>
  <si>
    <t>BSITE: t oop</t>
  </si>
  <si>
    <t xml:space="preserve">             im press: -67.80</t>
  </si>
  <si>
    <t xml:space="preserve">              v_im_BM: 480.6</t>
  </si>
  <si>
    <t xml:space="preserve">          volrelax_im: 482.87</t>
  </si>
  <si>
    <t>BSITE: v ip</t>
  </si>
  <si>
    <t xml:space="preserve">            fixed vol: 489.81</t>
  </si>
  <si>
    <t xml:space="preserve">           init press: -103.44</t>
  </si>
  <si>
    <t xml:space="preserve">             im press: -71.38</t>
  </si>
  <si>
    <t xml:space="preserve">            v_init_BM: 458.5</t>
  </si>
  <si>
    <t xml:space="preserve">              v_im_BM: 469.1</t>
  </si>
  <si>
    <t xml:space="preserve">        volrelax_init: 458.73</t>
  </si>
  <si>
    <t xml:space="preserve">          volrelax_im: 470.90</t>
  </si>
  <si>
    <t>BSITE: v oop</t>
  </si>
  <si>
    <t xml:space="preserve">           init press: -104.14</t>
  </si>
  <si>
    <t xml:space="preserve">             im press: -77.66</t>
  </si>
  <si>
    <t xml:space="preserve">            v_init_BM: 458.3</t>
  </si>
  <si>
    <t xml:space="preserve">              v_im_BM: 467.1</t>
  </si>
  <si>
    <t xml:space="preserve">        volrelax_init: 460.67</t>
  </si>
  <si>
    <t xml:space="preserve">          volrelax_im: 469.22</t>
  </si>
  <si>
    <t>B-site, BM dVmig IP, BM dVmig OOP, volrelax dVmig IP, volrelax dVmig OOP</t>
  </si>
  <si>
    <t>c,5.8,6.2,5.21,6.00</t>
  </si>
  <si>
    <t>f,11.7,12.0,8.30,8.17</t>
  </si>
  <si>
    <t>g,4.1,5.5,3.88,5.22</t>
  </si>
  <si>
    <t>m,5.7,6.3,4.72,5.34</t>
  </si>
  <si>
    <t>n,4.8,5.2,4.33,5.49</t>
  </si>
  <si>
    <t>r,7.1,7.6,5.82,6.30</t>
  </si>
  <si>
    <t>s,3.5,4.4,3.05,3.89</t>
  </si>
  <si>
    <t>t,5.2,6.1,3.93,4.73</t>
  </si>
  <si>
    <t>v,10.6,8.8,12.17,8.55</t>
  </si>
  <si>
    <t xml:space="preserve"> BM dVmig IP</t>
  </si>
  <si>
    <t xml:space="preserve"> BM dVmig OOP</t>
  </si>
  <si>
    <t xml:space="preserve"> volrelax dVmig IP</t>
  </si>
  <si>
    <t xml:space="preserve"> volrelax dVmig OOP</t>
  </si>
  <si>
    <t>Table S12.5</t>
  </si>
  <si>
    <t xml:space="preserve">[tam@bardeen S4_migration_barriers]$ tail -n 11 S4_low_strain_fit_output </t>
  </si>
  <si>
    <t>Strain bounds: -1.000 to 1.000</t>
  </si>
  <si>
    <t>c,-50.715,23.334,-99.710,10.791</t>
  </si>
  <si>
    <t>f,-99.300,7.933,-112.840,6.305</t>
  </si>
  <si>
    <t>g,-44.700,1.905,-64.780,0.491</t>
  </si>
  <si>
    <t>m,-64.855,3.582,-72.185,2.624</t>
  </si>
  <si>
    <t>n,-46.745,1.931,4.190,0.473</t>
  </si>
  <si>
    <t>r,-85.731,0.791,-123.770,0.758</t>
  </si>
  <si>
    <t>s,-37.030,2.159,-54.035,0.390</t>
  </si>
  <si>
    <t>t,-64.785,3.646,-74.645,1.498</t>
  </si>
  <si>
    <t>v,-98.753,25.700,-131.107,39.424</t>
  </si>
  <si>
    <t>Bsite, BM IP slope, err, BM OOP slope, err, volrelax IP slope, err, volrelax OOP slope, err</t>
  </si>
  <si>
    <t>c,-65.772,-9.818,-70.308,-10.477,-59.081,-9.786,-68.040,-10.976</t>
  </si>
  <si>
    <t>f,-118.521,-7.854,-121.560,-8.049,-84.079,-5.517,-82.762,-5.432</t>
  </si>
  <si>
    <t>g,-45.715,-1.817,-61.325,-1.988,-43.262,-7.519,-58.203,-7.558</t>
  </si>
  <si>
    <t>m,-55.404,-2.711,-61.236,-2.926,-45.878,-3.581,-51.905,-3.725</t>
  </si>
  <si>
    <t>n,-39.408,-10.862,-42.692,-11.757,-35.549,-10.844,-45.073,-13.239</t>
  </si>
  <si>
    <t>r,-102.169,-2.481,-109.364,-2.540,-83.750,-3.644,-90.657,-3.676</t>
  </si>
  <si>
    <t>s,-40.565,-1.756,-50.996,-1.820,-35.349,-4.899,-45.085,-4.918</t>
  </si>
  <si>
    <t>t,-67.184,-2.369,-78.812,-2.543,-50.776,-5.292,-61.112,-5.347</t>
  </si>
  <si>
    <t>v,-118.296,-88.842,-98.208,-73.761,-135.817,-103.966,-95.418,-74.442</t>
  </si>
  <si>
    <t xml:space="preserve"> BM IP slope</t>
  </si>
  <si>
    <t xml:space="preserve"> BM OOP slope</t>
  </si>
  <si>
    <t xml:space="preserve"> volrelax IP slope</t>
  </si>
  <si>
    <t xml:space="preserve"> volrelax OOP slope</t>
  </si>
  <si>
    <t>For plot:</t>
  </si>
  <si>
    <t>These values are linked from other sheets.</t>
  </si>
  <si>
    <t>For plot</t>
  </si>
  <si>
    <t xml:space="preserve">[tam@bardeen strain_emig_clean]$ cat S12_elastic_model/S12_epneb_bulkmod_output </t>
  </si>
  <si>
    <t>Pvec, Vvec:  [-148.3   -60.94   56.42   -6.93 -107.86] [ 512.41  482.86  454.46  468.52  497.49]</t>
  </si>
  <si>
    <t xml:space="preserve">  520 ++------------+-------------+------------+-------------+------------++</t>
  </si>
  <si>
    <t xml:space="preserve">      +             +             +            +      B-site r V(P)   A    +</t>
  </si>
  <si>
    <t xml:space="preserve">      A                                                                    |</t>
  </si>
  <si>
    <t xml:space="preserve">  510 ++                                                                  ++</t>
  </si>
  <si>
    <t xml:space="preserve">  500 ++          A                                                       ++</t>
  </si>
  <si>
    <t xml:space="preserve">  480 ++                       A                                          ++</t>
  </si>
  <si>
    <t xml:space="preserve">      |                                      A                             |</t>
  </si>
  <si>
    <t xml:space="preserve">      +             +             +            +             + A           +</t>
  </si>
  <si>
    <t xml:space="preserve">  450 ++------------+-------------+------------+-------------+------------++</t>
  </si>
  <si>
    <t xml:space="preserve">    -150          -100           -50           0             50           100</t>
  </si>
  <si>
    <t>Beta matrix:  [  4.66888271e+02  -2.37084805e-01   3.44181116e-04  -8.52082894e-07]</t>
  </si>
  <si>
    <t>S-squared = RSS/(N-rank(I-H)):  0.00189378034048</t>
  </si>
  <si>
    <t>Sqrt s-squared:  0.0435175865654</t>
  </si>
  <si>
    <t>Std errors in coefficients:  [  4.15384201e-02   5.37047914e-04   1.29294142e-05   8.78575310e-08]</t>
  </si>
  <si>
    <t>Bulk mod (kbar): 1969.288</t>
  </si>
  <si>
    <t>Bulk mod err (kbar): 4.464</t>
  </si>
  <si>
    <t>Deriv of bulk mod (kbar): 4.718</t>
  </si>
  <si>
    <t>Young's modulus, kbar, eV/A^3 2770.35531222 1.7293104321</t>
  </si>
  <si>
    <t>Error in E, kbar, eV/A^3 19.3948480743 0.012106646738</t>
  </si>
  <si>
    <t>Strain model prefactor, eV/A^3:  -1.56968160407</t>
  </si>
  <si>
    <t>Error in prefactor:  -0.0125440838638</t>
  </si>
  <si>
    <t>{'epneb_bulkmod/endpoint_uncomp': {'r': {'vol': [474.18, 488.62, 495.95, 481.37, 467.07], 'derivbm': 4.210881299826291, 'prefactorerr': -0.008308792845323449, 'youngsmod': 2487.3603220130703, 'bulkmod': 1768.1229928087496, 'press': [29.02, -24.39, -48.8, 1.34, 59.27], 'youngsmoderr': 11.097488363415756, 'prefactor': -1.4093368178918728, 'bulkmoderr': 0.67753228918523578}, 'm': {'vol': [482.67, 497.37, 475.43, 504.83, 489.98], 'derivbm': 5.854616801085919, 'prefactorerr': -0.021940096841294658, 'youngsmod': 1555.5813598804739, 'bulkmod': 1729.9020753964737, 'press': [30.08, -22.12, 58.61, -44.57, 2.83], 'youngsmoderr': 31.509262924452639, 'prefactor': -0.99611908083082723, 'bulkmoderr': 0.57830237432781062}}, 'bulkset': {'r': {'vol': [453.06, 495.95, 412.71, 481.37, 467.07, 425.88, 510.83, 526.0, 439.33], 'derivbm': 4.092784228373512, 'prefactorerr': -0.019952132031061706, 'youngsmod': 2539.6279732183598, 'bulkmod': 1805.2770935067083, 'press': [130.93, -49.91, 403.73, 2.25, 62.42, 300.28, -95.44, -134.34, 209.82], 'youngsmoderr': 33.826369781987268, 'prefactor': -1.4389516366925232, 'bulkmoderr': 9.4084415329908406}, 'm': {'vol': [420.1, 447.19, 504.83, 475.43, 461.17, 433.51, 535.42, 519.97, 489.98], 'derivbm': 3.929381985274966, 'prefactorerr': -0.040854724224945058, 'youngsmod': 1518.4232730772803, 'bulkmod': 1688.5799992026923, 'press': [316.52, 177.1, -49.05, 56.42, 117.75, 253.46, -126.94, -91.17, 0.28], 'youngsmoderr': 62.433606850138048, 'prefactor': -0.97232483886673393, 'bulkmoderr': 14.845836280711215}}, 'epneb_bulkmod/ip_neb_comp': {'r': {'vol': [512.41, 482.86, 454.46, 468.52, 497.49], 'derivbm': 4.717715687631372, 'prefactorerr': -0.012544083863814157, 'youngsmod': 2770.3553122186809, 'bulkmod': 1969.2880369738298, 'press': [-148.3, -60.94, 56.42, -6.93, -107.86], 'youngsmoderr': 19.394848074257737, 'prefactor': -1.5696816040678183, 'bulkmoderr': 4.4642989615234532}}, 'epneb_bulkmod/neb_uncomp': {'r': {'vol': [488.62, 481.37, 467.07, 495.95, 474.18], 'derivbm': 4.320815603367046, 'prefactorerr': -0.018166194799968977, 'youngsmod': 2403.59164098671, 'bulkmod': 1708.5766015243144, 'press': [6.19, 33.48, 93.64, -18.63, 62.05], 'youngsmoderr': 30.694557801228648, 'prefactor': -1.3618735351049449, 'bulkmoderr': 8.4921312265834441}, 'm': {'vol': [482.67, 504.83, 475.43, 497.37, 489.98], 'derivbm': 5.839868587465997, 'prefactorerr': -0.028210180878384034, 'youngsmod': 1475.4077287513767, 'bulkmod': 1640.7440702549402, 'press': [69.82, -9.91, 98.41, 14.82, 41.32], 'youngsmoderr': 42.164769825865172, 'prefactor': -0.94477976434960986, 'bulkmoderr': 8.1400774604584072}}, 'epneb_bulkmod/endpoint_comp': {'r': {'vol': [496.53, 474.73, 481.93, 489.19, 467.61], 'derivbm': 5.655147172108396, 'prefactorerr': -0.35958668369399333, 'youngsmod': 2942.9083096110858, 'bulkmod': 2091.946149458578, 'press': [-126.18, -56.14, -81.02, -104.95, -27.95], 'youngsmoderr': 634.53874592032139, 'prefactor': -1.6674500255186764, 'bulkmoderr': 186.76578047305111}, 'm': {'vol': [504.85, 475.45, 497.39, 490.01, 482.69], 'derivbm': 4.64657981217745, 'prefactorerr': -0.33458263735889615, 'youngsmod': 1759.7934562352466, 'bulkmod': 1956.9984770480914, 'press': [-124.77, -31.94, -104.45, -81.91, -58.26], 'youngsmoderr': 522.27646245457834, 'prefactor': -1.126886632411082, 'bulkmoderr': 142.27365121763083}}, 'epneb_bulkmod/neb_comp': {'r': {'vol': [467.61, 496.53, 481.93, 489.19, 474.73], 'derivbm': 3.0267974021175075, 'prefactorerr': -0.13887545868111364, 'youngsmod': 2734.3019665497559, 'bulkmod': 1943.659763948506, 'press': [-0.91, -103.48, -55.77, -81.12, -29.82], 'youngsmoderr': 244.87682388200435, 'prefactor': -1.5492538007416496, 'bulkmoderr': 72.004474300469042}, 'm': {'vol': [490.01, 504.85, 475.45, 482.69, 497.39], 'derivbm': 3.3941140166603656, 'prefactorerr': -0.14817378784283128, 'youngsmod': 1644.6144984753635, 'bulkmod': 1828.9123973292303, 'press': [-65.04, -109.0, -14.3, -40.22, -87.46], 'youngsmoderr': 230.95661468170275, 'prefactor': -1.0531315974808335, 'bulkmoderr': 62.404978960667762}}}</t>
  </si>
  <si>
    <t>r,0.266, -0.001, 196.929,0.446, 0.472, 277.036, 1.939, -1.570, -0.013, epneb_bulkmod/ip_neb_comp</t>
  </si>
  <si>
    <t>r,1.229, 1.729, -1.570, epneb_bulkmod/ip_neb_comp</t>
  </si>
  <si>
    <t>Table S12.4</t>
  </si>
  <si>
    <t>B = Mn</t>
  </si>
  <si>
    <t>B = Cr</t>
  </si>
  <si>
    <t>Condition</t>
  </si>
  <si>
    <t>Undefected bulk</t>
  </si>
  <si>
    <t>Initial state, compensated vacancy</t>
  </si>
  <si>
    <t>Transition state, compensated vacancy, out-of-plane hop</t>
  </si>
  <si>
    <t>Transition state, compensated vacancy, in-plane hop</t>
  </si>
  <si>
    <t>Initial state, uncompensated vacancy</t>
  </si>
  <si>
    <t>Transition state, uncompensated vacancy, out-of-plane hop</t>
  </si>
  <si>
    <t xml:space="preserve"> Bulk modulus (eV/A^3)</t>
  </si>
  <si>
    <t xml:space="preserve"> Young's modulus (eV/A^3)</t>
  </si>
  <si>
    <t xml:space="preserve"> subfolder</t>
  </si>
  <si>
    <t xml:space="preserve"> bulkset</t>
  </si>
  <si>
    <t xml:space="preserve"> epneb_bulkmod/endpoint_comp</t>
  </si>
  <si>
    <t xml:space="preserve"> epneb_bulkmod/neb_comp</t>
  </si>
  <si>
    <t xml:space="preserve"> epneb_bulkmod/endpoint_uncomp</t>
  </si>
  <si>
    <t xml:space="preserve"> epneb_bulkmod/neb_uncomp</t>
  </si>
  <si>
    <t xml:space="preserve"> epneb_bulkmod/ip_neb_comp</t>
  </si>
  <si>
    <t>not calculated</t>
  </si>
  <si>
    <t>B0</t>
  </si>
  <si>
    <t>E</t>
  </si>
  <si>
    <t>prefactor</t>
  </si>
  <si>
    <t>Tam Mayeshiba 2016-03-02</t>
  </si>
  <si>
    <t>Mayeshiba, T. &amp; Morgan, D. Correction: Strain effects on oxygen migration in perovskites. Physical chemistry chemical physics : PCCP, doi:10.1039/c6cp90050j (2016).</t>
  </si>
  <si>
    <t>Mayeshiba, T. &amp; Morgan, D. Strain effects on oxygen migration in perovskites. Physical chemistry chemical physics : PCCP 17, 2715-2721, doi:10.1039/c4cp05554c (2015).</t>
  </si>
  <si>
    <t>This publication is corrected in:</t>
  </si>
  <si>
    <t>http://matmodel.engr.wisc.edu</t>
  </si>
  <si>
    <t>A full draft with figures and tables updated according to the published correction, and including minor typos and corrections found when organizing this data, is located at:</t>
  </si>
  <si>
    <t>and for its electronic supporting information</t>
  </si>
  <si>
    <t>Data for: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</si>
</sst>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1" x14ac:knownFonts="1">
    <font>
      <sz val="14"/>
      <color theme="1"/>
      <name val="Arial"/>
      <family val="2"/>
    </font>
    <font>
      <sz val="14"/>
      <color theme="1"/>
      <name val="Arial"/>
      <family val="2"/>
    </font>
    <font>
      <u/>
      <sz val="14"/>
      <color theme="10"/>
      <name val="Arial"/>
      <family val="2"/>
    </font>
    <font>
      <u/>
      <sz val="14"/>
      <color theme="11"/>
      <name val="Arial"/>
      <family val="2"/>
    </font>
    <font>
      <sz val="14"/>
      <color theme="1"/>
      <name val="Courie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4"/>
      <color theme="1"/>
      <name val="Courier"/>
    </font>
    <font>
      <sz val="14"/>
      <name val="Arial"/>
    </font>
    <font>
      <sz val="14"/>
      <color rgb="FF000000"/>
      <name val="Arial"/>
      <family val="2"/>
    </font>
    <font>
      <i/>
      <sz val="14"/>
      <color theme="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3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5" fillId="0" borderId="0"/>
    <xf numFmtId="0" fontId="1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6">
    <xf numFmtId="0" fontId="0" fillId="0" borderId="0" xfId="0"/>
    <xf numFmtId="0" fontId="4" fillId="0" borderId="0" xfId="0" applyFont="1"/>
    <xf numFmtId="0" fontId="6" fillId="0" borderId="0" xfId="0" applyFont="1"/>
    <xf numFmtId="2" fontId="0" fillId="0" borderId="0" xfId="0" applyNumberFormat="1"/>
    <xf numFmtId="165" fontId="0" fillId="0" borderId="0" xfId="0" applyNumberFormat="1"/>
    <xf numFmtId="2" fontId="4" fillId="0" borderId="0" xfId="0" applyNumberFormat="1" applyFont="1"/>
    <xf numFmtId="164" fontId="0" fillId="0" borderId="0" xfId="0" applyNumberFormat="1"/>
    <xf numFmtId="0" fontId="0" fillId="0" borderId="0" xfId="0" applyFont="1"/>
    <xf numFmtId="0" fontId="7" fillId="0" borderId="0" xfId="0" applyFont="1"/>
    <xf numFmtId="11" fontId="0" fillId="0" borderId="0" xfId="0" applyNumberFormat="1"/>
    <xf numFmtId="1" fontId="0" fillId="0" borderId="0" xfId="0" applyNumberFormat="1"/>
    <xf numFmtId="0" fontId="8" fillId="0" borderId="0" xfId="0" applyFont="1" applyFill="1"/>
    <xf numFmtId="0" fontId="9" fillId="0" borderId="0" xfId="0" applyFont="1"/>
    <xf numFmtId="0" fontId="10" fillId="0" borderId="0" xfId="0" applyFont="1"/>
    <xf numFmtId="1" fontId="10" fillId="0" borderId="0" xfId="0" applyNumberFormat="1" applyFont="1"/>
    <xf numFmtId="0" fontId="2" fillId="0" borderId="0" xfId="533"/>
  </cellXfs>
  <cellStyles count="534">
    <cellStyle name="Followed Hyperlink" xfId="2" builtinId="9" hidden="1"/>
    <cellStyle name="Followed Hyperlink" xfId="4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Hyperlink" xfId="1" builtinId="8" hidden="1"/>
    <cellStyle name="Hyperlink" xfId="3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/>
    <cellStyle name="Normal" xfId="0" builtinId="0"/>
    <cellStyle name="Normal 2" xfId="5"/>
    <cellStyle name="Normal 3" xfId="6"/>
  </cellStyles>
  <dxfs count="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Medium4"/>
  <colors>
    <mruColors>
      <color rgb="FFFFCC66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50" Type="http://schemas.openxmlformats.org/officeDocument/2006/relationships/theme" Target="theme/theme1.xml"/><Relationship Id="rId51" Type="http://schemas.openxmlformats.org/officeDocument/2006/relationships/styles" Target="styles.xml"/><Relationship Id="rId52" Type="http://schemas.openxmlformats.org/officeDocument/2006/relationships/sharedStrings" Target="sharedStrings.xml"/><Relationship Id="rId53" Type="http://schemas.openxmlformats.org/officeDocument/2006/relationships/calcChain" Target="calcChain.xml"/><Relationship Id="rId40" Type="http://schemas.openxmlformats.org/officeDocument/2006/relationships/worksheet" Target="worksheets/sheet40.xml"/><Relationship Id="rId41" Type="http://schemas.openxmlformats.org/officeDocument/2006/relationships/worksheet" Target="worksheets/sheet41.xml"/><Relationship Id="rId42" Type="http://schemas.openxmlformats.org/officeDocument/2006/relationships/worksheet" Target="worksheets/sheet42.xml"/><Relationship Id="rId43" Type="http://schemas.openxmlformats.org/officeDocument/2006/relationships/worksheet" Target="worksheets/sheet43.xml"/><Relationship Id="rId44" Type="http://schemas.openxmlformats.org/officeDocument/2006/relationships/worksheet" Target="worksheets/sheet44.xml"/><Relationship Id="rId45" Type="http://schemas.openxmlformats.org/officeDocument/2006/relationships/worksheet" Target="worksheets/sheet45.xml"/><Relationship Id="rId46" Type="http://schemas.openxmlformats.org/officeDocument/2006/relationships/worksheet" Target="worksheets/sheet46.xml"/><Relationship Id="rId47" Type="http://schemas.openxmlformats.org/officeDocument/2006/relationships/externalLink" Target="externalLinks/externalLink1.xml"/><Relationship Id="rId48" Type="http://schemas.openxmlformats.org/officeDocument/2006/relationships/externalLink" Target="externalLinks/externalLink2.xml"/><Relationship Id="rId49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30" Type="http://schemas.openxmlformats.org/officeDocument/2006/relationships/worksheet" Target="worksheets/sheet30.xml"/><Relationship Id="rId31" Type="http://schemas.openxmlformats.org/officeDocument/2006/relationships/worksheet" Target="worksheets/sheet31.xml"/><Relationship Id="rId32" Type="http://schemas.openxmlformats.org/officeDocument/2006/relationships/worksheet" Target="worksheets/sheet32.xml"/><Relationship Id="rId33" Type="http://schemas.openxmlformats.org/officeDocument/2006/relationships/worksheet" Target="worksheets/sheet33.xml"/><Relationship Id="rId34" Type="http://schemas.openxmlformats.org/officeDocument/2006/relationships/worksheet" Target="worksheets/sheet34.xml"/><Relationship Id="rId35" Type="http://schemas.openxmlformats.org/officeDocument/2006/relationships/worksheet" Target="worksheets/sheet35.xml"/><Relationship Id="rId36" Type="http://schemas.openxmlformats.org/officeDocument/2006/relationships/worksheet" Target="worksheets/sheet36.xml"/><Relationship Id="rId37" Type="http://schemas.openxmlformats.org/officeDocument/2006/relationships/worksheet" Target="worksheets/sheet37.xml"/><Relationship Id="rId38" Type="http://schemas.openxmlformats.org/officeDocument/2006/relationships/worksheet" Target="worksheets/sheet38.xml"/><Relationship Id="rId39" Type="http://schemas.openxmlformats.org/officeDocument/2006/relationships/worksheet" Target="worksheets/sheet3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worksheet" Target="worksheets/sheet23.xml"/><Relationship Id="rId24" Type="http://schemas.openxmlformats.org/officeDocument/2006/relationships/worksheet" Target="worksheets/sheet24.xml"/><Relationship Id="rId25" Type="http://schemas.openxmlformats.org/officeDocument/2006/relationships/worksheet" Target="worksheets/sheet25.xml"/><Relationship Id="rId26" Type="http://schemas.openxmlformats.org/officeDocument/2006/relationships/worksheet" Target="worksheets/sheet26.xml"/><Relationship Id="rId27" Type="http://schemas.openxmlformats.org/officeDocument/2006/relationships/worksheet" Target="worksheets/sheet27.xml"/><Relationship Id="rId28" Type="http://schemas.openxmlformats.org/officeDocument/2006/relationships/worksheet" Target="worksheets/sheet28.xml"/><Relationship Id="rId29" Type="http://schemas.openxmlformats.org/officeDocument/2006/relationships/worksheet" Target="worksheets/sheet2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57744263821861"/>
          <c:y val="0.0696673189823875"/>
          <c:w val="0.558621623909914"/>
          <c:h val="0.801837896194421"/>
        </c:manualLayout>
      </c:layout>
      <c:scatterChart>
        <c:scatterStyle val="lineMarker"/>
        <c:varyColors val="0"/>
        <c:ser>
          <c:idx val="0"/>
          <c:order val="0"/>
          <c:tx>
            <c:strRef>
              <c:f>Fig_M1_in_plane_barriers!$B$1</c:f>
              <c:strCache>
                <c:ptCount val="1"/>
                <c:pt idx="0">
                  <c:v>Sc</c:v>
                </c:pt>
              </c:strCache>
            </c:strRef>
          </c:tx>
          <c:spPr>
            <a:ln>
              <a:noFill/>
            </a:ln>
            <a:effectLst/>
          </c:spPr>
          <c:marker>
            <c:symbol val="x"/>
            <c:size val="16"/>
            <c:spPr>
              <a:noFill/>
              <a:ln w="38100">
                <a:solidFill>
                  <a:srgbClr val="1F497D">
                    <a:lumMod val="50000"/>
                  </a:srgbClr>
                </a:solidFill>
              </a:ln>
              <a:effectLst/>
            </c:spPr>
          </c:marker>
          <c:trendline>
            <c:spPr>
              <a:ln w="25400">
                <a:solidFill>
                  <a:srgbClr val="1F497D">
                    <a:lumMod val="50000"/>
                  </a:srgbClr>
                </a:solidFill>
              </a:ln>
            </c:spPr>
            <c:trendlineType val="linear"/>
            <c:dispRSqr val="0"/>
            <c:dispEq val="0"/>
          </c:trendline>
          <c:xVal>
            <c:numRef>
              <c:f>Fig_M1_in_plane_barriers!$A$2:$A$31</c:f>
              <c:numCache>
                <c:formatCode>General</c:formatCode>
                <c:ptCount val="30"/>
                <c:pt idx="0">
                  <c:v>-2.0</c:v>
                </c:pt>
                <c:pt idx="1">
                  <c:v>-1.8</c:v>
                </c:pt>
                <c:pt idx="2">
                  <c:v>-1.6</c:v>
                </c:pt>
                <c:pt idx="3">
                  <c:v>-1.4</c:v>
                </c:pt>
                <c:pt idx="4">
                  <c:v>-1.2</c:v>
                </c:pt>
                <c:pt idx="5">
                  <c:v>-1.0</c:v>
                </c:pt>
                <c:pt idx="6">
                  <c:v>-0.8</c:v>
                </c:pt>
                <c:pt idx="7">
                  <c:v>-0.75</c:v>
                </c:pt>
                <c:pt idx="8">
                  <c:v>-0.6</c:v>
                </c:pt>
                <c:pt idx="9">
                  <c:v>-0.5</c:v>
                </c:pt>
                <c:pt idx="10">
                  <c:v>-0.4</c:v>
                </c:pt>
                <c:pt idx="11">
                  <c:v>-0.25</c:v>
                </c:pt>
                <c:pt idx="12">
                  <c:v>-0.2</c:v>
                </c:pt>
                <c:pt idx="13">
                  <c:v>0.0</c:v>
                </c:pt>
                <c:pt idx="14">
                  <c:v>0.2</c:v>
                </c:pt>
                <c:pt idx="15">
                  <c:v>0.25</c:v>
                </c:pt>
                <c:pt idx="16">
                  <c:v>0.4</c:v>
                </c:pt>
                <c:pt idx="17">
                  <c:v>0.5</c:v>
                </c:pt>
                <c:pt idx="18">
                  <c:v>0.6</c:v>
                </c:pt>
                <c:pt idx="19">
                  <c:v>0.75</c:v>
                </c:pt>
                <c:pt idx="20">
                  <c:v>0.8</c:v>
                </c:pt>
                <c:pt idx="21">
                  <c:v>1.0</c:v>
                </c:pt>
                <c:pt idx="22">
                  <c:v>1.2</c:v>
                </c:pt>
                <c:pt idx="23">
                  <c:v>1.25</c:v>
                </c:pt>
                <c:pt idx="24">
                  <c:v>1.4</c:v>
                </c:pt>
                <c:pt idx="25">
                  <c:v>1.5</c:v>
                </c:pt>
                <c:pt idx="26">
                  <c:v>1.6</c:v>
                </c:pt>
                <c:pt idx="27">
                  <c:v>1.75</c:v>
                </c:pt>
                <c:pt idx="28">
                  <c:v>1.8</c:v>
                </c:pt>
                <c:pt idx="29">
                  <c:v>2.0</c:v>
                </c:pt>
              </c:numCache>
            </c:numRef>
          </c:xVal>
          <c:yVal>
            <c:numRef>
              <c:f>Fig_M1_in_plane_barriers!$B$2:$B$31</c:f>
              <c:numCache>
                <c:formatCode>General</c:formatCode>
                <c:ptCount val="30"/>
                <c:pt idx="0">
                  <c:v>0.481</c:v>
                </c:pt>
                <c:pt idx="5">
                  <c:v>0.462</c:v>
                </c:pt>
                <c:pt idx="13">
                  <c:v>0.428</c:v>
                </c:pt>
                <c:pt idx="21">
                  <c:v>0.388</c:v>
                </c:pt>
                <c:pt idx="29">
                  <c:v>0.341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Fig_M1_in_plane_barriers!$C$1</c:f>
              <c:strCache>
                <c:ptCount val="1"/>
                <c:pt idx="0">
                  <c:v>Ti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16"/>
            <c:spPr>
              <a:solidFill>
                <a:srgbClr val="C0504D"/>
              </a:solidFill>
              <a:ln w="38100">
                <a:solidFill>
                  <a:srgbClr val="C0504D"/>
                </a:solidFill>
              </a:ln>
            </c:spPr>
          </c:marker>
          <c:trendline>
            <c:spPr>
              <a:ln w="25400">
                <a:solidFill>
                  <a:srgbClr val="C0504D"/>
                </a:solidFill>
              </a:ln>
            </c:spPr>
            <c:trendlineType val="linear"/>
            <c:dispRSqr val="0"/>
            <c:dispEq val="0"/>
          </c:trendline>
          <c:xVal>
            <c:numRef>
              <c:f>Fig_M1_in_plane_barriers!$A$2:$A$31</c:f>
              <c:numCache>
                <c:formatCode>General</c:formatCode>
                <c:ptCount val="30"/>
                <c:pt idx="0">
                  <c:v>-2.0</c:v>
                </c:pt>
                <c:pt idx="1">
                  <c:v>-1.8</c:v>
                </c:pt>
                <c:pt idx="2">
                  <c:v>-1.6</c:v>
                </c:pt>
                <c:pt idx="3">
                  <c:v>-1.4</c:v>
                </c:pt>
                <c:pt idx="4">
                  <c:v>-1.2</c:v>
                </c:pt>
                <c:pt idx="5">
                  <c:v>-1.0</c:v>
                </c:pt>
                <c:pt idx="6">
                  <c:v>-0.8</c:v>
                </c:pt>
                <c:pt idx="7">
                  <c:v>-0.75</c:v>
                </c:pt>
                <c:pt idx="8">
                  <c:v>-0.6</c:v>
                </c:pt>
                <c:pt idx="9">
                  <c:v>-0.5</c:v>
                </c:pt>
                <c:pt idx="10">
                  <c:v>-0.4</c:v>
                </c:pt>
                <c:pt idx="11">
                  <c:v>-0.25</c:v>
                </c:pt>
                <c:pt idx="12">
                  <c:v>-0.2</c:v>
                </c:pt>
                <c:pt idx="13">
                  <c:v>0.0</c:v>
                </c:pt>
                <c:pt idx="14">
                  <c:v>0.2</c:v>
                </c:pt>
                <c:pt idx="15">
                  <c:v>0.25</c:v>
                </c:pt>
                <c:pt idx="16">
                  <c:v>0.4</c:v>
                </c:pt>
                <c:pt idx="17">
                  <c:v>0.5</c:v>
                </c:pt>
                <c:pt idx="18">
                  <c:v>0.6</c:v>
                </c:pt>
                <c:pt idx="19">
                  <c:v>0.75</c:v>
                </c:pt>
                <c:pt idx="20">
                  <c:v>0.8</c:v>
                </c:pt>
                <c:pt idx="21">
                  <c:v>1.0</c:v>
                </c:pt>
                <c:pt idx="22">
                  <c:v>1.2</c:v>
                </c:pt>
                <c:pt idx="23">
                  <c:v>1.25</c:v>
                </c:pt>
                <c:pt idx="24">
                  <c:v>1.4</c:v>
                </c:pt>
                <c:pt idx="25">
                  <c:v>1.5</c:v>
                </c:pt>
                <c:pt idx="26">
                  <c:v>1.6</c:v>
                </c:pt>
                <c:pt idx="27">
                  <c:v>1.75</c:v>
                </c:pt>
                <c:pt idx="28">
                  <c:v>1.8</c:v>
                </c:pt>
                <c:pt idx="29">
                  <c:v>2.0</c:v>
                </c:pt>
              </c:numCache>
            </c:numRef>
          </c:xVal>
          <c:yVal>
            <c:numRef>
              <c:f>Fig_M1_in_plane_barriers!$C$2:$C$31</c:f>
              <c:numCache>
                <c:formatCode>General</c:formatCode>
                <c:ptCount val="30"/>
                <c:pt idx="0">
                  <c:v>1.651</c:v>
                </c:pt>
                <c:pt idx="5">
                  <c:v>1.611</c:v>
                </c:pt>
                <c:pt idx="13">
                  <c:v>1.553</c:v>
                </c:pt>
                <c:pt idx="21">
                  <c:v>1.482</c:v>
                </c:pt>
                <c:pt idx="29">
                  <c:v>1.397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Fig_M1_in_plane_barriers!$D$1</c:f>
              <c:strCache>
                <c:ptCount val="1"/>
                <c:pt idx="0">
                  <c:v>V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16"/>
            <c:spPr>
              <a:noFill/>
              <a:ln w="63500">
                <a:solidFill>
                  <a:srgbClr val="4F81BD"/>
                </a:solidFill>
              </a:ln>
            </c:spPr>
          </c:marker>
          <c:trendline>
            <c:spPr>
              <a:ln w="25400">
                <a:solidFill>
                  <a:srgbClr val="4F81BD"/>
                </a:solidFill>
              </a:ln>
            </c:spPr>
            <c:trendlineType val="linear"/>
            <c:dispRSqr val="0"/>
            <c:dispEq val="0"/>
          </c:trendline>
          <c:xVal>
            <c:numRef>
              <c:f>Fig_M1_in_plane_barriers!$A$2:$A$31</c:f>
              <c:numCache>
                <c:formatCode>General</c:formatCode>
                <c:ptCount val="30"/>
                <c:pt idx="0">
                  <c:v>-2.0</c:v>
                </c:pt>
                <c:pt idx="1">
                  <c:v>-1.8</c:v>
                </c:pt>
                <c:pt idx="2">
                  <c:v>-1.6</c:v>
                </c:pt>
                <c:pt idx="3">
                  <c:v>-1.4</c:v>
                </c:pt>
                <c:pt idx="4">
                  <c:v>-1.2</c:v>
                </c:pt>
                <c:pt idx="5">
                  <c:v>-1.0</c:v>
                </c:pt>
                <c:pt idx="6">
                  <c:v>-0.8</c:v>
                </c:pt>
                <c:pt idx="7">
                  <c:v>-0.75</c:v>
                </c:pt>
                <c:pt idx="8">
                  <c:v>-0.6</c:v>
                </c:pt>
                <c:pt idx="9">
                  <c:v>-0.5</c:v>
                </c:pt>
                <c:pt idx="10">
                  <c:v>-0.4</c:v>
                </c:pt>
                <c:pt idx="11">
                  <c:v>-0.25</c:v>
                </c:pt>
                <c:pt idx="12">
                  <c:v>-0.2</c:v>
                </c:pt>
                <c:pt idx="13">
                  <c:v>0.0</c:v>
                </c:pt>
                <c:pt idx="14">
                  <c:v>0.2</c:v>
                </c:pt>
                <c:pt idx="15">
                  <c:v>0.25</c:v>
                </c:pt>
                <c:pt idx="16">
                  <c:v>0.4</c:v>
                </c:pt>
                <c:pt idx="17">
                  <c:v>0.5</c:v>
                </c:pt>
                <c:pt idx="18">
                  <c:v>0.6</c:v>
                </c:pt>
                <c:pt idx="19">
                  <c:v>0.75</c:v>
                </c:pt>
                <c:pt idx="20">
                  <c:v>0.8</c:v>
                </c:pt>
                <c:pt idx="21">
                  <c:v>1.0</c:v>
                </c:pt>
                <c:pt idx="22">
                  <c:v>1.2</c:v>
                </c:pt>
                <c:pt idx="23">
                  <c:v>1.25</c:v>
                </c:pt>
                <c:pt idx="24">
                  <c:v>1.4</c:v>
                </c:pt>
                <c:pt idx="25">
                  <c:v>1.5</c:v>
                </c:pt>
                <c:pt idx="26">
                  <c:v>1.6</c:v>
                </c:pt>
                <c:pt idx="27">
                  <c:v>1.75</c:v>
                </c:pt>
                <c:pt idx="28">
                  <c:v>1.8</c:v>
                </c:pt>
                <c:pt idx="29">
                  <c:v>2.0</c:v>
                </c:pt>
              </c:numCache>
            </c:numRef>
          </c:xVal>
          <c:yVal>
            <c:numRef>
              <c:f>Fig_M1_in_plane_barriers!$D$2:$D$31</c:f>
              <c:numCache>
                <c:formatCode>General</c:formatCode>
                <c:ptCount val="30"/>
                <c:pt idx="0">
                  <c:v>1.305</c:v>
                </c:pt>
                <c:pt idx="5">
                  <c:v>1.244</c:v>
                </c:pt>
                <c:pt idx="7">
                  <c:v>1.193</c:v>
                </c:pt>
                <c:pt idx="9">
                  <c:v>1.149</c:v>
                </c:pt>
                <c:pt idx="11">
                  <c:v>1.088</c:v>
                </c:pt>
                <c:pt idx="13">
                  <c:v>1.179</c:v>
                </c:pt>
                <c:pt idx="15">
                  <c:v>1.046</c:v>
                </c:pt>
                <c:pt idx="17">
                  <c:v>1.027</c:v>
                </c:pt>
                <c:pt idx="19">
                  <c:v>1.005</c:v>
                </c:pt>
                <c:pt idx="21">
                  <c:v>1.085</c:v>
                </c:pt>
                <c:pt idx="29">
                  <c:v>0.986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Fig_M1_in_plane_barriers!$E$1</c:f>
              <c:strCache>
                <c:ptCount val="1"/>
                <c:pt idx="0">
                  <c:v>Cr</c:v>
                </c:pt>
              </c:strCache>
            </c:strRef>
          </c:tx>
          <c:spPr>
            <a:ln>
              <a:noFill/>
            </a:ln>
            <a:effectLst/>
          </c:spPr>
          <c:marker>
            <c:symbol val="circle"/>
            <c:size val="16"/>
            <c:spPr>
              <a:noFill/>
              <a:ln w="38100">
                <a:solidFill>
                  <a:srgbClr val="F79646">
                    <a:lumMod val="75000"/>
                  </a:srgbClr>
                </a:solidFill>
              </a:ln>
              <a:effectLst/>
            </c:spPr>
          </c:marker>
          <c:trendline>
            <c:spPr>
              <a:ln w="25400">
                <a:solidFill>
                  <a:srgbClr val="F79646">
                    <a:lumMod val="75000"/>
                  </a:srgbClr>
                </a:solidFill>
              </a:ln>
            </c:spPr>
            <c:trendlineType val="linear"/>
            <c:dispRSqr val="0"/>
            <c:dispEq val="0"/>
          </c:trendline>
          <c:xVal>
            <c:numRef>
              <c:f>Fig_M1_in_plane_barriers!$A$2:$A$31</c:f>
              <c:numCache>
                <c:formatCode>General</c:formatCode>
                <c:ptCount val="30"/>
                <c:pt idx="0">
                  <c:v>-2.0</c:v>
                </c:pt>
                <c:pt idx="1">
                  <c:v>-1.8</c:v>
                </c:pt>
                <c:pt idx="2">
                  <c:v>-1.6</c:v>
                </c:pt>
                <c:pt idx="3">
                  <c:v>-1.4</c:v>
                </c:pt>
                <c:pt idx="4">
                  <c:v>-1.2</c:v>
                </c:pt>
                <c:pt idx="5">
                  <c:v>-1.0</c:v>
                </c:pt>
                <c:pt idx="6">
                  <c:v>-0.8</c:v>
                </c:pt>
                <c:pt idx="7">
                  <c:v>-0.75</c:v>
                </c:pt>
                <c:pt idx="8">
                  <c:v>-0.6</c:v>
                </c:pt>
                <c:pt idx="9">
                  <c:v>-0.5</c:v>
                </c:pt>
                <c:pt idx="10">
                  <c:v>-0.4</c:v>
                </c:pt>
                <c:pt idx="11">
                  <c:v>-0.25</c:v>
                </c:pt>
                <c:pt idx="12">
                  <c:v>-0.2</c:v>
                </c:pt>
                <c:pt idx="13">
                  <c:v>0.0</c:v>
                </c:pt>
                <c:pt idx="14">
                  <c:v>0.2</c:v>
                </c:pt>
                <c:pt idx="15">
                  <c:v>0.25</c:v>
                </c:pt>
                <c:pt idx="16">
                  <c:v>0.4</c:v>
                </c:pt>
                <c:pt idx="17">
                  <c:v>0.5</c:v>
                </c:pt>
                <c:pt idx="18">
                  <c:v>0.6</c:v>
                </c:pt>
                <c:pt idx="19">
                  <c:v>0.75</c:v>
                </c:pt>
                <c:pt idx="20">
                  <c:v>0.8</c:v>
                </c:pt>
                <c:pt idx="21">
                  <c:v>1.0</c:v>
                </c:pt>
                <c:pt idx="22">
                  <c:v>1.2</c:v>
                </c:pt>
                <c:pt idx="23">
                  <c:v>1.25</c:v>
                </c:pt>
                <c:pt idx="24">
                  <c:v>1.4</c:v>
                </c:pt>
                <c:pt idx="25">
                  <c:v>1.5</c:v>
                </c:pt>
                <c:pt idx="26">
                  <c:v>1.6</c:v>
                </c:pt>
                <c:pt idx="27">
                  <c:v>1.75</c:v>
                </c:pt>
                <c:pt idx="28">
                  <c:v>1.8</c:v>
                </c:pt>
                <c:pt idx="29">
                  <c:v>2.0</c:v>
                </c:pt>
              </c:numCache>
            </c:numRef>
          </c:xVal>
          <c:yVal>
            <c:numRef>
              <c:f>Fig_M1_in_plane_barriers!$E$2:$E$31</c:f>
              <c:numCache>
                <c:formatCode>General</c:formatCode>
                <c:ptCount val="30"/>
                <c:pt idx="0">
                  <c:v>1.065</c:v>
                </c:pt>
                <c:pt idx="1">
                  <c:v>1.05</c:v>
                </c:pt>
                <c:pt idx="2">
                  <c:v>1.035</c:v>
                </c:pt>
                <c:pt idx="3">
                  <c:v>1.019</c:v>
                </c:pt>
                <c:pt idx="4">
                  <c:v>0.996</c:v>
                </c:pt>
                <c:pt idx="5">
                  <c:v>0.986</c:v>
                </c:pt>
                <c:pt idx="6">
                  <c:v>0.969</c:v>
                </c:pt>
                <c:pt idx="8">
                  <c:v>0.949</c:v>
                </c:pt>
                <c:pt idx="10">
                  <c:v>0.935</c:v>
                </c:pt>
                <c:pt idx="12">
                  <c:v>0.916</c:v>
                </c:pt>
                <c:pt idx="13">
                  <c:v>0.903</c:v>
                </c:pt>
                <c:pt idx="14">
                  <c:v>0.884</c:v>
                </c:pt>
                <c:pt idx="16">
                  <c:v>0.865</c:v>
                </c:pt>
                <c:pt idx="18">
                  <c:v>0.849</c:v>
                </c:pt>
                <c:pt idx="20">
                  <c:v>0.83</c:v>
                </c:pt>
                <c:pt idx="21">
                  <c:v>0.814</c:v>
                </c:pt>
                <c:pt idx="22">
                  <c:v>0.795</c:v>
                </c:pt>
                <c:pt idx="24">
                  <c:v>0.779</c:v>
                </c:pt>
                <c:pt idx="26">
                  <c:v>0.761</c:v>
                </c:pt>
                <c:pt idx="28">
                  <c:v>0.744</c:v>
                </c:pt>
                <c:pt idx="29">
                  <c:v>0.726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Fig_M1_in_plane_barriers!$F$1</c:f>
              <c:strCache>
                <c:ptCount val="1"/>
                <c:pt idx="0">
                  <c:v>Mn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16"/>
            <c:spPr>
              <a:noFill/>
              <a:ln w="38100">
                <a:solidFill>
                  <a:srgbClr val="FF0000"/>
                </a:solidFill>
              </a:ln>
            </c:spPr>
          </c:marker>
          <c:trendline>
            <c:spPr>
              <a:ln w="25400">
                <a:solidFill>
                  <a:srgbClr val="FF0000"/>
                </a:solidFill>
              </a:ln>
            </c:spPr>
            <c:trendlineType val="linear"/>
            <c:dispRSqr val="0"/>
            <c:dispEq val="0"/>
          </c:trendline>
          <c:xVal>
            <c:numRef>
              <c:f>Fig_M1_in_plane_barriers!$A$2:$A$31</c:f>
              <c:numCache>
                <c:formatCode>General</c:formatCode>
                <c:ptCount val="30"/>
                <c:pt idx="0">
                  <c:v>-2.0</c:v>
                </c:pt>
                <c:pt idx="1">
                  <c:v>-1.8</c:v>
                </c:pt>
                <c:pt idx="2">
                  <c:v>-1.6</c:v>
                </c:pt>
                <c:pt idx="3">
                  <c:v>-1.4</c:v>
                </c:pt>
                <c:pt idx="4">
                  <c:v>-1.2</c:v>
                </c:pt>
                <c:pt idx="5">
                  <c:v>-1.0</c:v>
                </c:pt>
                <c:pt idx="6">
                  <c:v>-0.8</c:v>
                </c:pt>
                <c:pt idx="7">
                  <c:v>-0.75</c:v>
                </c:pt>
                <c:pt idx="8">
                  <c:v>-0.6</c:v>
                </c:pt>
                <c:pt idx="9">
                  <c:v>-0.5</c:v>
                </c:pt>
                <c:pt idx="10">
                  <c:v>-0.4</c:v>
                </c:pt>
                <c:pt idx="11">
                  <c:v>-0.25</c:v>
                </c:pt>
                <c:pt idx="12">
                  <c:v>-0.2</c:v>
                </c:pt>
                <c:pt idx="13">
                  <c:v>0.0</c:v>
                </c:pt>
                <c:pt idx="14">
                  <c:v>0.2</c:v>
                </c:pt>
                <c:pt idx="15">
                  <c:v>0.25</c:v>
                </c:pt>
                <c:pt idx="16">
                  <c:v>0.4</c:v>
                </c:pt>
                <c:pt idx="17">
                  <c:v>0.5</c:v>
                </c:pt>
                <c:pt idx="18">
                  <c:v>0.6</c:v>
                </c:pt>
                <c:pt idx="19">
                  <c:v>0.75</c:v>
                </c:pt>
                <c:pt idx="20">
                  <c:v>0.8</c:v>
                </c:pt>
                <c:pt idx="21">
                  <c:v>1.0</c:v>
                </c:pt>
                <c:pt idx="22">
                  <c:v>1.2</c:v>
                </c:pt>
                <c:pt idx="23">
                  <c:v>1.25</c:v>
                </c:pt>
                <c:pt idx="24">
                  <c:v>1.4</c:v>
                </c:pt>
                <c:pt idx="25">
                  <c:v>1.5</c:v>
                </c:pt>
                <c:pt idx="26">
                  <c:v>1.6</c:v>
                </c:pt>
                <c:pt idx="27">
                  <c:v>1.75</c:v>
                </c:pt>
                <c:pt idx="28">
                  <c:v>1.8</c:v>
                </c:pt>
                <c:pt idx="29">
                  <c:v>2.0</c:v>
                </c:pt>
              </c:numCache>
            </c:numRef>
          </c:xVal>
          <c:yVal>
            <c:numRef>
              <c:f>Fig_M1_in_plane_barriers!$F$2:$F$31</c:f>
              <c:numCache>
                <c:formatCode>General</c:formatCode>
                <c:ptCount val="30"/>
                <c:pt idx="0">
                  <c:v>0.797</c:v>
                </c:pt>
                <c:pt idx="5">
                  <c:v>0.752</c:v>
                </c:pt>
                <c:pt idx="13">
                  <c:v>0.694</c:v>
                </c:pt>
                <c:pt idx="21">
                  <c:v>0.622</c:v>
                </c:pt>
                <c:pt idx="29">
                  <c:v>0.54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Fig_M1_in_plane_barriers!$G$1</c:f>
              <c:strCache>
                <c:ptCount val="1"/>
                <c:pt idx="0">
                  <c:v>Fe</c:v>
                </c:pt>
              </c:strCache>
            </c:strRef>
          </c:tx>
          <c:spPr>
            <a:ln>
              <a:noFill/>
            </a:ln>
            <a:effectLst/>
          </c:spPr>
          <c:marker>
            <c:symbol val="plus"/>
            <c:size val="16"/>
            <c:spPr>
              <a:noFill/>
              <a:ln w="38100">
                <a:solidFill>
                  <a:srgbClr val="0000FF"/>
                </a:solidFill>
              </a:ln>
              <a:effectLst/>
            </c:spPr>
          </c:marker>
          <c:trendline>
            <c:spPr>
              <a:ln w="25400">
                <a:solidFill>
                  <a:srgbClr val="0000FF"/>
                </a:solidFill>
              </a:ln>
            </c:spPr>
            <c:trendlineType val="linear"/>
            <c:dispRSqr val="0"/>
            <c:dispEq val="0"/>
          </c:trendline>
          <c:xVal>
            <c:numRef>
              <c:f>Fig_M1_in_plane_barriers!$A$2:$A$31</c:f>
              <c:numCache>
                <c:formatCode>General</c:formatCode>
                <c:ptCount val="30"/>
                <c:pt idx="0">
                  <c:v>-2.0</c:v>
                </c:pt>
                <c:pt idx="1">
                  <c:v>-1.8</c:v>
                </c:pt>
                <c:pt idx="2">
                  <c:v>-1.6</c:v>
                </c:pt>
                <c:pt idx="3">
                  <c:v>-1.4</c:v>
                </c:pt>
                <c:pt idx="4">
                  <c:v>-1.2</c:v>
                </c:pt>
                <c:pt idx="5">
                  <c:v>-1.0</c:v>
                </c:pt>
                <c:pt idx="6">
                  <c:v>-0.8</c:v>
                </c:pt>
                <c:pt idx="7">
                  <c:v>-0.75</c:v>
                </c:pt>
                <c:pt idx="8">
                  <c:v>-0.6</c:v>
                </c:pt>
                <c:pt idx="9">
                  <c:v>-0.5</c:v>
                </c:pt>
                <c:pt idx="10">
                  <c:v>-0.4</c:v>
                </c:pt>
                <c:pt idx="11">
                  <c:v>-0.25</c:v>
                </c:pt>
                <c:pt idx="12">
                  <c:v>-0.2</c:v>
                </c:pt>
                <c:pt idx="13">
                  <c:v>0.0</c:v>
                </c:pt>
                <c:pt idx="14">
                  <c:v>0.2</c:v>
                </c:pt>
                <c:pt idx="15">
                  <c:v>0.25</c:v>
                </c:pt>
                <c:pt idx="16">
                  <c:v>0.4</c:v>
                </c:pt>
                <c:pt idx="17">
                  <c:v>0.5</c:v>
                </c:pt>
                <c:pt idx="18">
                  <c:v>0.6</c:v>
                </c:pt>
                <c:pt idx="19">
                  <c:v>0.75</c:v>
                </c:pt>
                <c:pt idx="20">
                  <c:v>0.8</c:v>
                </c:pt>
                <c:pt idx="21">
                  <c:v>1.0</c:v>
                </c:pt>
                <c:pt idx="22">
                  <c:v>1.2</c:v>
                </c:pt>
                <c:pt idx="23">
                  <c:v>1.25</c:v>
                </c:pt>
                <c:pt idx="24">
                  <c:v>1.4</c:v>
                </c:pt>
                <c:pt idx="25">
                  <c:v>1.5</c:v>
                </c:pt>
                <c:pt idx="26">
                  <c:v>1.6</c:v>
                </c:pt>
                <c:pt idx="27">
                  <c:v>1.75</c:v>
                </c:pt>
                <c:pt idx="28">
                  <c:v>1.8</c:v>
                </c:pt>
                <c:pt idx="29">
                  <c:v>2.0</c:v>
                </c:pt>
              </c:numCache>
            </c:numRef>
          </c:xVal>
          <c:yVal>
            <c:numRef>
              <c:f>Fig_M1_in_plane_barriers!$G$2:$G$31</c:f>
              <c:numCache>
                <c:formatCode>General</c:formatCode>
                <c:ptCount val="30"/>
                <c:pt idx="0">
                  <c:v>0.838</c:v>
                </c:pt>
                <c:pt idx="5">
                  <c:v>0.692</c:v>
                </c:pt>
                <c:pt idx="13">
                  <c:v>0.606</c:v>
                </c:pt>
                <c:pt idx="21">
                  <c:v>0.493</c:v>
                </c:pt>
                <c:pt idx="23">
                  <c:v>0.547</c:v>
                </c:pt>
                <c:pt idx="25">
                  <c:v>0.538</c:v>
                </c:pt>
                <c:pt idx="27">
                  <c:v>0.524</c:v>
                </c:pt>
                <c:pt idx="29">
                  <c:v>0.502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Fig_M1_in_plane_barriers!$H$1</c:f>
              <c:strCache>
                <c:ptCount val="1"/>
                <c:pt idx="0">
                  <c:v>Co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16"/>
            <c:spPr>
              <a:noFill/>
              <a:ln w="38100">
                <a:solidFill>
                  <a:srgbClr val="660066"/>
                </a:solidFill>
              </a:ln>
            </c:spPr>
          </c:marker>
          <c:trendline>
            <c:spPr>
              <a:ln w="25400">
                <a:solidFill>
                  <a:srgbClr val="660066"/>
                </a:solidFill>
              </a:ln>
            </c:spPr>
            <c:trendlineType val="linear"/>
            <c:dispRSqr val="0"/>
            <c:dispEq val="0"/>
          </c:trendline>
          <c:xVal>
            <c:numRef>
              <c:f>Fig_M1_in_plane_barriers!$A$2:$A$31</c:f>
              <c:numCache>
                <c:formatCode>General</c:formatCode>
                <c:ptCount val="30"/>
                <c:pt idx="0">
                  <c:v>-2.0</c:v>
                </c:pt>
                <c:pt idx="1">
                  <c:v>-1.8</c:v>
                </c:pt>
                <c:pt idx="2">
                  <c:v>-1.6</c:v>
                </c:pt>
                <c:pt idx="3">
                  <c:v>-1.4</c:v>
                </c:pt>
                <c:pt idx="4">
                  <c:v>-1.2</c:v>
                </c:pt>
                <c:pt idx="5">
                  <c:v>-1.0</c:v>
                </c:pt>
                <c:pt idx="6">
                  <c:v>-0.8</c:v>
                </c:pt>
                <c:pt idx="7">
                  <c:v>-0.75</c:v>
                </c:pt>
                <c:pt idx="8">
                  <c:v>-0.6</c:v>
                </c:pt>
                <c:pt idx="9">
                  <c:v>-0.5</c:v>
                </c:pt>
                <c:pt idx="10">
                  <c:v>-0.4</c:v>
                </c:pt>
                <c:pt idx="11">
                  <c:v>-0.25</c:v>
                </c:pt>
                <c:pt idx="12">
                  <c:v>-0.2</c:v>
                </c:pt>
                <c:pt idx="13">
                  <c:v>0.0</c:v>
                </c:pt>
                <c:pt idx="14">
                  <c:v>0.2</c:v>
                </c:pt>
                <c:pt idx="15">
                  <c:v>0.25</c:v>
                </c:pt>
                <c:pt idx="16">
                  <c:v>0.4</c:v>
                </c:pt>
                <c:pt idx="17">
                  <c:v>0.5</c:v>
                </c:pt>
                <c:pt idx="18">
                  <c:v>0.6</c:v>
                </c:pt>
                <c:pt idx="19">
                  <c:v>0.75</c:v>
                </c:pt>
                <c:pt idx="20">
                  <c:v>0.8</c:v>
                </c:pt>
                <c:pt idx="21">
                  <c:v>1.0</c:v>
                </c:pt>
                <c:pt idx="22">
                  <c:v>1.2</c:v>
                </c:pt>
                <c:pt idx="23">
                  <c:v>1.25</c:v>
                </c:pt>
                <c:pt idx="24">
                  <c:v>1.4</c:v>
                </c:pt>
                <c:pt idx="25">
                  <c:v>1.5</c:v>
                </c:pt>
                <c:pt idx="26">
                  <c:v>1.6</c:v>
                </c:pt>
                <c:pt idx="27">
                  <c:v>1.75</c:v>
                </c:pt>
                <c:pt idx="28">
                  <c:v>1.8</c:v>
                </c:pt>
                <c:pt idx="29">
                  <c:v>2.0</c:v>
                </c:pt>
              </c:numCache>
            </c:numRef>
          </c:xVal>
          <c:yVal>
            <c:numRef>
              <c:f>Fig_M1_in_plane_barriers!$H$2:$H$31</c:f>
              <c:numCache>
                <c:formatCode>General</c:formatCode>
                <c:ptCount val="30"/>
                <c:pt idx="0">
                  <c:v>0.882</c:v>
                </c:pt>
                <c:pt idx="5">
                  <c:v>0.843</c:v>
                </c:pt>
                <c:pt idx="13">
                  <c:v>0.752</c:v>
                </c:pt>
                <c:pt idx="21">
                  <c:v>0.742</c:v>
                </c:pt>
                <c:pt idx="29">
                  <c:v>0.633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Fig_M1_in_plane_barriers!$I$1</c:f>
              <c:strCache>
                <c:ptCount val="1"/>
                <c:pt idx="0">
                  <c:v>Ni</c:v>
                </c:pt>
              </c:strCache>
            </c:strRef>
          </c:tx>
          <c:spPr>
            <a:ln>
              <a:noFill/>
            </a:ln>
            <a:effectLst/>
          </c:spPr>
          <c:marker>
            <c:symbol val="triangle"/>
            <c:size val="16"/>
            <c:spPr>
              <a:noFill/>
              <a:ln w="38100">
                <a:solidFill>
                  <a:srgbClr val="000090"/>
                </a:solidFill>
              </a:ln>
              <a:effectLst/>
            </c:spPr>
          </c:marker>
          <c:trendline>
            <c:spPr>
              <a:ln w="25400">
                <a:solidFill>
                  <a:srgbClr val="000090"/>
                </a:solidFill>
              </a:ln>
            </c:spPr>
            <c:trendlineType val="linear"/>
            <c:dispRSqr val="0"/>
            <c:dispEq val="0"/>
          </c:trendline>
          <c:xVal>
            <c:numRef>
              <c:f>Fig_M1_in_plane_barriers!$A$2:$A$31</c:f>
              <c:numCache>
                <c:formatCode>General</c:formatCode>
                <c:ptCount val="30"/>
                <c:pt idx="0">
                  <c:v>-2.0</c:v>
                </c:pt>
                <c:pt idx="1">
                  <c:v>-1.8</c:v>
                </c:pt>
                <c:pt idx="2">
                  <c:v>-1.6</c:v>
                </c:pt>
                <c:pt idx="3">
                  <c:v>-1.4</c:v>
                </c:pt>
                <c:pt idx="4">
                  <c:v>-1.2</c:v>
                </c:pt>
                <c:pt idx="5">
                  <c:v>-1.0</c:v>
                </c:pt>
                <c:pt idx="6">
                  <c:v>-0.8</c:v>
                </c:pt>
                <c:pt idx="7">
                  <c:v>-0.75</c:v>
                </c:pt>
                <c:pt idx="8">
                  <c:v>-0.6</c:v>
                </c:pt>
                <c:pt idx="9">
                  <c:v>-0.5</c:v>
                </c:pt>
                <c:pt idx="10">
                  <c:v>-0.4</c:v>
                </c:pt>
                <c:pt idx="11">
                  <c:v>-0.25</c:v>
                </c:pt>
                <c:pt idx="12">
                  <c:v>-0.2</c:v>
                </c:pt>
                <c:pt idx="13">
                  <c:v>0.0</c:v>
                </c:pt>
                <c:pt idx="14">
                  <c:v>0.2</c:v>
                </c:pt>
                <c:pt idx="15">
                  <c:v>0.25</c:v>
                </c:pt>
                <c:pt idx="16">
                  <c:v>0.4</c:v>
                </c:pt>
                <c:pt idx="17">
                  <c:v>0.5</c:v>
                </c:pt>
                <c:pt idx="18">
                  <c:v>0.6</c:v>
                </c:pt>
                <c:pt idx="19">
                  <c:v>0.75</c:v>
                </c:pt>
                <c:pt idx="20">
                  <c:v>0.8</c:v>
                </c:pt>
                <c:pt idx="21">
                  <c:v>1.0</c:v>
                </c:pt>
                <c:pt idx="22">
                  <c:v>1.2</c:v>
                </c:pt>
                <c:pt idx="23">
                  <c:v>1.25</c:v>
                </c:pt>
                <c:pt idx="24">
                  <c:v>1.4</c:v>
                </c:pt>
                <c:pt idx="25">
                  <c:v>1.5</c:v>
                </c:pt>
                <c:pt idx="26">
                  <c:v>1.6</c:v>
                </c:pt>
                <c:pt idx="27">
                  <c:v>1.75</c:v>
                </c:pt>
                <c:pt idx="28">
                  <c:v>1.8</c:v>
                </c:pt>
                <c:pt idx="29">
                  <c:v>2.0</c:v>
                </c:pt>
              </c:numCache>
            </c:numRef>
          </c:xVal>
          <c:yVal>
            <c:numRef>
              <c:f>Fig_M1_in_plane_barriers!$I$2:$I$31</c:f>
              <c:numCache>
                <c:formatCode>General</c:formatCode>
                <c:ptCount val="30"/>
                <c:pt idx="0">
                  <c:v>0.962</c:v>
                </c:pt>
                <c:pt idx="5">
                  <c:v>0.833</c:v>
                </c:pt>
                <c:pt idx="13">
                  <c:v>0.789</c:v>
                </c:pt>
                <c:pt idx="21">
                  <c:v>0.739</c:v>
                </c:pt>
                <c:pt idx="29">
                  <c:v>0.656</c:v>
                </c:pt>
              </c:numCache>
            </c:numRef>
          </c:yVal>
          <c:smooth val="0"/>
        </c:ser>
        <c:ser>
          <c:idx val="8"/>
          <c:order val="8"/>
          <c:tx>
            <c:strRef>
              <c:f>Fig_M1_in_plane_barriers!$J$1</c:f>
              <c:strCache>
                <c:ptCount val="1"/>
                <c:pt idx="0">
                  <c:v>Ga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16"/>
            <c:spPr>
              <a:solidFill>
                <a:srgbClr val="008000"/>
              </a:solidFill>
              <a:ln w="38100">
                <a:solidFill>
                  <a:srgbClr val="008000"/>
                </a:solidFill>
              </a:ln>
            </c:spPr>
          </c:marker>
          <c:trendline>
            <c:spPr>
              <a:ln w="25400">
                <a:solidFill>
                  <a:srgbClr val="008000"/>
                </a:solidFill>
              </a:ln>
            </c:spPr>
            <c:trendlineType val="linear"/>
            <c:dispRSqr val="0"/>
            <c:dispEq val="0"/>
          </c:trendline>
          <c:xVal>
            <c:numRef>
              <c:f>Fig_M1_in_plane_barriers!$A$2:$A$31</c:f>
              <c:numCache>
                <c:formatCode>General</c:formatCode>
                <c:ptCount val="30"/>
                <c:pt idx="0">
                  <c:v>-2.0</c:v>
                </c:pt>
                <c:pt idx="1">
                  <c:v>-1.8</c:v>
                </c:pt>
                <c:pt idx="2">
                  <c:v>-1.6</c:v>
                </c:pt>
                <c:pt idx="3">
                  <c:v>-1.4</c:v>
                </c:pt>
                <c:pt idx="4">
                  <c:v>-1.2</c:v>
                </c:pt>
                <c:pt idx="5">
                  <c:v>-1.0</c:v>
                </c:pt>
                <c:pt idx="6">
                  <c:v>-0.8</c:v>
                </c:pt>
                <c:pt idx="7">
                  <c:v>-0.75</c:v>
                </c:pt>
                <c:pt idx="8">
                  <c:v>-0.6</c:v>
                </c:pt>
                <c:pt idx="9">
                  <c:v>-0.5</c:v>
                </c:pt>
                <c:pt idx="10">
                  <c:v>-0.4</c:v>
                </c:pt>
                <c:pt idx="11">
                  <c:v>-0.25</c:v>
                </c:pt>
                <c:pt idx="12">
                  <c:v>-0.2</c:v>
                </c:pt>
                <c:pt idx="13">
                  <c:v>0.0</c:v>
                </c:pt>
                <c:pt idx="14">
                  <c:v>0.2</c:v>
                </c:pt>
                <c:pt idx="15">
                  <c:v>0.25</c:v>
                </c:pt>
                <c:pt idx="16">
                  <c:v>0.4</c:v>
                </c:pt>
                <c:pt idx="17">
                  <c:v>0.5</c:v>
                </c:pt>
                <c:pt idx="18">
                  <c:v>0.6</c:v>
                </c:pt>
                <c:pt idx="19">
                  <c:v>0.75</c:v>
                </c:pt>
                <c:pt idx="20">
                  <c:v>0.8</c:v>
                </c:pt>
                <c:pt idx="21">
                  <c:v>1.0</c:v>
                </c:pt>
                <c:pt idx="22">
                  <c:v>1.2</c:v>
                </c:pt>
                <c:pt idx="23">
                  <c:v>1.25</c:v>
                </c:pt>
                <c:pt idx="24">
                  <c:v>1.4</c:v>
                </c:pt>
                <c:pt idx="25">
                  <c:v>1.5</c:v>
                </c:pt>
                <c:pt idx="26">
                  <c:v>1.6</c:v>
                </c:pt>
                <c:pt idx="27">
                  <c:v>1.75</c:v>
                </c:pt>
                <c:pt idx="28">
                  <c:v>1.8</c:v>
                </c:pt>
                <c:pt idx="29">
                  <c:v>2.0</c:v>
                </c:pt>
              </c:numCache>
            </c:numRef>
          </c:xVal>
          <c:yVal>
            <c:numRef>
              <c:f>Fig_M1_in_plane_barriers!$J$2:$J$31</c:f>
              <c:numCache>
                <c:formatCode>General</c:formatCode>
                <c:ptCount val="30"/>
                <c:pt idx="0">
                  <c:v>0.405</c:v>
                </c:pt>
                <c:pt idx="5">
                  <c:v>0.37</c:v>
                </c:pt>
                <c:pt idx="13">
                  <c:v>0.328</c:v>
                </c:pt>
                <c:pt idx="21">
                  <c:v>0.28</c:v>
                </c:pt>
                <c:pt idx="29">
                  <c:v>0.227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4713368"/>
        <c:axId val="-2065449992"/>
      </c:scatterChart>
      <c:valAx>
        <c:axId val="-2064713368"/>
        <c:scaling>
          <c:orientation val="minMax"/>
          <c:max val="2.0"/>
          <c:min val="-2.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/>
                  <a:t>% biaxial strain</a:t>
                </a:r>
              </a:p>
            </c:rich>
          </c:tx>
          <c:layout>
            <c:manualLayout>
              <c:xMode val="edge"/>
              <c:yMode val="edge"/>
              <c:x val="0.35259630852595"/>
              <c:y val="0.94182327955274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/>
            </a:pPr>
            <a:endParaRPr lang="en-US"/>
          </a:p>
        </c:txPr>
        <c:crossAx val="-2065449992"/>
        <c:crosses val="autoZero"/>
        <c:crossBetween val="midCat"/>
      </c:valAx>
      <c:valAx>
        <c:axId val="-20654499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en-US"/>
                  <a:t>Migration barrier (eV)</a:t>
                </a:r>
              </a:p>
            </c:rich>
          </c:tx>
          <c:layout>
            <c:manualLayout>
              <c:xMode val="edge"/>
              <c:yMode val="edge"/>
              <c:x val="0.02749915333164"/>
              <c:y val="0.20675805449691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/>
            </a:pPr>
            <a:endParaRPr lang="en-US"/>
          </a:p>
        </c:txPr>
        <c:crossAx val="-2064713368"/>
        <c:crossesAt val="-2.0"/>
        <c:crossBetween val="midCat"/>
      </c:valAx>
    </c:plotArea>
    <c:legend>
      <c:legendPos val="r"/>
      <c:layout>
        <c:manualLayout>
          <c:xMode val="edge"/>
          <c:yMode val="edge"/>
          <c:x val="0.760844022521378"/>
          <c:y val="0.215122979030606"/>
          <c:w val="0.195991236982474"/>
          <c:h val="0.441281164481305"/>
        </c:manualLayout>
      </c:layout>
      <c:overlay val="0"/>
      <c:txPr>
        <a:bodyPr/>
        <a:lstStyle/>
        <a:p>
          <a:pPr>
            <a:defRPr sz="20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268656716418"/>
          <c:y val="0.0318429661941112"/>
          <c:w val="0.676679633329416"/>
          <c:h val="0.891384950926936"/>
        </c:manualLayout>
      </c:layout>
      <c:scatterChart>
        <c:scatterStyle val="lineMarker"/>
        <c:varyColors val="0"/>
        <c:ser>
          <c:idx val="0"/>
          <c:order val="0"/>
          <c:tx>
            <c:v>in-plane</c:v>
          </c:tx>
          <c:spPr>
            <a:ln w="47625">
              <a:noFill/>
            </a:ln>
          </c:spPr>
          <c:marker>
            <c:symbol val="circle"/>
            <c:size val="26"/>
            <c:spPr>
              <a:noFill/>
              <a:ln w="38100">
                <a:solidFill>
                  <a:srgbClr val="008000"/>
                </a:solidFill>
              </a:ln>
            </c:spPr>
          </c:marker>
          <c:dLbls>
            <c:dLbl>
              <c:idx val="0"/>
              <c:layout>
                <c:manualLayout>
                  <c:x val="-0.00630826184040428"/>
                  <c:y val="0.0"/>
                </c:manualLayout>
              </c:layout>
              <c:tx>
                <c:strRef>
                  <c:f>Fig_M5_slope_slope!$J$3</c:f>
                  <c:strCache>
                    <c:ptCount val="1"/>
                    <c:pt idx="0">
                      <c:v>Co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0.00647150076389705"/>
                  <c:y val="-0.0109051254089422"/>
                </c:manualLayout>
              </c:layout>
              <c:tx>
                <c:strRef>
                  <c:f>Fig_M5_slope_slope!$J$4</c:f>
                  <c:strCache>
                    <c:ptCount val="1"/>
                    <c:pt idx="0">
                      <c:v>Fe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Fig_M5_slope_slope!$J$5</c:f>
                  <c:strCache>
                    <c:ptCount val="1"/>
                    <c:pt idx="0">
                      <c:v>Ga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0.0404676225173346"/>
                  <c:y val="-0.054525627044711"/>
                </c:manualLayout>
              </c:layout>
              <c:tx>
                <c:strRef>
                  <c:f>Fig_M5_slope_slope!$J$6</c:f>
                  <c:strCache>
                    <c:ptCount val="1"/>
                    <c:pt idx="0">
                      <c:v>Mn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Fig_M5_slope_slope!$J$7</c:f>
                  <c:strCache>
                    <c:ptCount val="1"/>
                    <c:pt idx="0">
                      <c:v>Ni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Fig_M5_slope_slope!$J$8</c:f>
                  <c:strCache>
                    <c:ptCount val="1"/>
                    <c:pt idx="0">
                      <c:v>Cr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Fig_M5_slope_slope!$J$9</c:f>
                  <c:strCache>
                    <c:ptCount val="1"/>
                    <c:pt idx="0">
                      <c:v>Sc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0.0363689035139264"/>
                  <c:y val="0.0458015267175572"/>
                </c:manualLayout>
              </c:layout>
              <c:tx>
                <c:strRef>
                  <c:f>Fig_M5_slope_slope!$J$10</c:f>
                  <c:strCache>
                    <c:ptCount val="1"/>
                    <c:pt idx="0">
                      <c:v>Ti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0.070959689740275"/>
                  <c:y val="-0.00872410032715384"/>
                </c:manualLayout>
              </c:layout>
              <c:tx>
                <c:strRef>
                  <c:f>Fig_M5_slope_slope!$J$11</c:f>
                  <c:strCache>
                    <c:ptCount val="1"/>
                    <c:pt idx="0">
                      <c:v>V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6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errBars>
            <c:errDir val="y"/>
            <c:errBarType val="both"/>
            <c:errValType val="cust"/>
            <c:noEndCap val="0"/>
            <c:plus>
              <c:numRef>
                <c:f>Fig_M5_slope_slope!$G$3:$G$11</c:f>
                <c:numCache>
                  <c:formatCode>General</c:formatCode>
                  <c:ptCount val="9"/>
                  <c:pt idx="0">
                    <c:v>-9.818</c:v>
                  </c:pt>
                  <c:pt idx="1">
                    <c:v>-7.854</c:v>
                  </c:pt>
                  <c:pt idx="2">
                    <c:v>-1.817</c:v>
                  </c:pt>
                  <c:pt idx="3">
                    <c:v>-2.711</c:v>
                  </c:pt>
                  <c:pt idx="4">
                    <c:v>-10.862</c:v>
                  </c:pt>
                  <c:pt idx="5">
                    <c:v>-2.481</c:v>
                  </c:pt>
                  <c:pt idx="6">
                    <c:v>-1.756</c:v>
                  </c:pt>
                  <c:pt idx="7">
                    <c:v>-2.369</c:v>
                  </c:pt>
                  <c:pt idx="8">
                    <c:v>-88.842</c:v>
                  </c:pt>
                </c:numCache>
              </c:numRef>
            </c:plus>
            <c:minus>
              <c:numRef>
                <c:f>Fig_M5_slope_slope!$G$3:$G$11</c:f>
                <c:numCache>
                  <c:formatCode>General</c:formatCode>
                  <c:ptCount val="9"/>
                  <c:pt idx="0">
                    <c:v>-9.818</c:v>
                  </c:pt>
                  <c:pt idx="1">
                    <c:v>-7.854</c:v>
                  </c:pt>
                  <c:pt idx="2">
                    <c:v>-1.817</c:v>
                  </c:pt>
                  <c:pt idx="3">
                    <c:v>-2.711</c:v>
                  </c:pt>
                  <c:pt idx="4">
                    <c:v>-10.862</c:v>
                  </c:pt>
                  <c:pt idx="5">
                    <c:v>-2.481</c:v>
                  </c:pt>
                  <c:pt idx="6">
                    <c:v>-1.756</c:v>
                  </c:pt>
                  <c:pt idx="7">
                    <c:v>-2.369</c:v>
                  </c:pt>
                  <c:pt idx="8">
                    <c:v>-88.842</c:v>
                  </c:pt>
                </c:numCache>
              </c:numRef>
            </c:minus>
            <c:spPr>
              <a:ln>
                <a:solidFill>
                  <a:schemeClr val="bg1">
                    <a:lumMod val="50000"/>
                  </a:schemeClr>
                </a:solidFill>
              </a:ln>
            </c:spPr>
          </c:errBars>
          <c:errBars>
            <c:errDir val="x"/>
            <c:errBarType val="both"/>
            <c:errValType val="cust"/>
            <c:noEndCap val="0"/>
            <c:plus>
              <c:numRef>
                <c:f>Fig_M5_slope_slope!$C$3:$C$11</c:f>
                <c:numCache>
                  <c:formatCode>General</c:formatCode>
                  <c:ptCount val="9"/>
                  <c:pt idx="0">
                    <c:v>7.874</c:v>
                  </c:pt>
                  <c:pt idx="1">
                    <c:v>10.37</c:v>
                  </c:pt>
                  <c:pt idx="2">
                    <c:v>2.032</c:v>
                  </c:pt>
                  <c:pt idx="3">
                    <c:v>4.369</c:v>
                  </c:pt>
                  <c:pt idx="4">
                    <c:v>8.133</c:v>
                  </c:pt>
                  <c:pt idx="5">
                    <c:v>0.407</c:v>
                  </c:pt>
                  <c:pt idx="6">
                    <c:v>3.089</c:v>
                  </c:pt>
                  <c:pt idx="7">
                    <c:v>4.931</c:v>
                  </c:pt>
                  <c:pt idx="8">
                    <c:v>13.742</c:v>
                  </c:pt>
                </c:numCache>
              </c:numRef>
            </c:plus>
            <c:minus>
              <c:numRef>
                <c:f>Fig_M5_slope_slope!$C$3:$C$11</c:f>
                <c:numCache>
                  <c:formatCode>General</c:formatCode>
                  <c:ptCount val="9"/>
                  <c:pt idx="0">
                    <c:v>7.874</c:v>
                  </c:pt>
                  <c:pt idx="1">
                    <c:v>10.37</c:v>
                  </c:pt>
                  <c:pt idx="2">
                    <c:v>2.032</c:v>
                  </c:pt>
                  <c:pt idx="3">
                    <c:v>4.369</c:v>
                  </c:pt>
                  <c:pt idx="4">
                    <c:v>8.133</c:v>
                  </c:pt>
                  <c:pt idx="5">
                    <c:v>0.407</c:v>
                  </c:pt>
                  <c:pt idx="6">
                    <c:v>3.089</c:v>
                  </c:pt>
                  <c:pt idx="7">
                    <c:v>4.931</c:v>
                  </c:pt>
                  <c:pt idx="8">
                    <c:v>13.742</c:v>
                  </c:pt>
                </c:numCache>
              </c:numRef>
            </c:minus>
            <c:spPr>
              <a:ln>
                <a:solidFill>
                  <a:schemeClr val="bg1">
                    <a:lumMod val="50000"/>
                  </a:schemeClr>
                </a:solidFill>
              </a:ln>
            </c:spPr>
          </c:errBars>
          <c:xVal>
            <c:numRef>
              <c:f>Fig_M5_slope_slope!$B$3:$B$11</c:f>
              <c:numCache>
                <c:formatCode>General</c:formatCode>
                <c:ptCount val="9"/>
                <c:pt idx="0">
                  <c:v>-59.815</c:v>
                </c:pt>
                <c:pt idx="1">
                  <c:v>-78.661</c:v>
                </c:pt>
                <c:pt idx="2">
                  <c:v>-44.44</c:v>
                </c:pt>
                <c:pt idx="3">
                  <c:v>-64.369</c:v>
                </c:pt>
                <c:pt idx="4">
                  <c:v>-70.449</c:v>
                </c:pt>
                <c:pt idx="5">
                  <c:v>-85.089</c:v>
                </c:pt>
                <c:pt idx="6">
                  <c:v>-35.512</c:v>
                </c:pt>
                <c:pt idx="7">
                  <c:v>-63.723</c:v>
                </c:pt>
                <c:pt idx="8">
                  <c:v>-85.902</c:v>
                </c:pt>
              </c:numCache>
            </c:numRef>
          </c:xVal>
          <c:yVal>
            <c:numRef>
              <c:f>Fig_M5_slope_slope!$F$3:$F$11</c:f>
              <c:numCache>
                <c:formatCode>General</c:formatCode>
                <c:ptCount val="9"/>
                <c:pt idx="0">
                  <c:v>-65.77200000000001</c:v>
                </c:pt>
                <c:pt idx="1">
                  <c:v>-118.521</c:v>
                </c:pt>
                <c:pt idx="2">
                  <c:v>-45.715</c:v>
                </c:pt>
                <c:pt idx="3">
                  <c:v>-55.404</c:v>
                </c:pt>
                <c:pt idx="4">
                  <c:v>-39.408</c:v>
                </c:pt>
                <c:pt idx="5">
                  <c:v>-102.169</c:v>
                </c:pt>
                <c:pt idx="6">
                  <c:v>-40.565</c:v>
                </c:pt>
                <c:pt idx="7">
                  <c:v>-67.184</c:v>
                </c:pt>
                <c:pt idx="8">
                  <c:v>-118.296</c:v>
                </c:pt>
              </c:numCache>
            </c:numRef>
          </c:yVal>
          <c:smooth val="0"/>
        </c:ser>
        <c:ser>
          <c:idx val="1"/>
          <c:order val="1"/>
          <c:tx>
            <c:v>out-of-plane</c:v>
          </c:tx>
          <c:spPr>
            <a:ln w="47625">
              <a:noFill/>
            </a:ln>
          </c:spPr>
          <c:marker>
            <c:symbol val="square"/>
            <c:size val="22"/>
            <c:spPr>
              <a:noFill/>
              <a:ln w="38100">
                <a:solidFill>
                  <a:srgbClr val="0000FF"/>
                </a:solidFill>
              </a:ln>
            </c:spPr>
          </c:marker>
          <c:dLbls>
            <c:dLbl>
              <c:idx val="0"/>
              <c:tx>
                <c:strRef>
                  <c:f>Fig_M5_slope_slope!$J$3</c:f>
                  <c:strCache>
                    <c:ptCount val="1"/>
                    <c:pt idx="0">
                      <c:v>Co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0.0452774709131508"/>
                  <c:y val="0.0479825517993455"/>
                </c:manualLayout>
              </c:layout>
              <c:tx>
                <c:strRef>
                  <c:f>Fig_M5_slope_slope!$J$4</c:f>
                  <c:strCache>
                    <c:ptCount val="1"/>
                    <c:pt idx="0">
                      <c:v>Fe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Fig_M5_slope_slope!$J$5</c:f>
                  <c:strCache>
                    <c:ptCount val="1"/>
                    <c:pt idx="0">
                      <c:v>Ga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Fig_M5_slope_slope!$J$6</c:f>
                  <c:strCache>
                    <c:ptCount val="1"/>
                    <c:pt idx="0">
                      <c:v>Mn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Fig_M5_slope_slope!$J$7</c:f>
                  <c:strCache>
                    <c:ptCount val="1"/>
                    <c:pt idx="0">
                      <c:v>Ni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Fig_M5_slope_slope!$J$8</c:f>
                  <c:strCache>
                    <c:ptCount val="1"/>
                    <c:pt idx="0">
                      <c:v>Cr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Fig_M5_slope_slope!$J$9</c:f>
                  <c:strCache>
                    <c:ptCount val="1"/>
                    <c:pt idx="0">
                      <c:v>Sc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Fig_M5_slope_slope!$J$10</c:f>
                  <c:strCache>
                    <c:ptCount val="1"/>
                    <c:pt idx="0">
                      <c:v>Ti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Fig_M5_slope_slope!$J$11</c:f>
                  <c:strCache>
                    <c:ptCount val="1"/>
                    <c:pt idx="0">
                      <c:v>V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6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errBars>
            <c:errDir val="y"/>
            <c:errBarType val="both"/>
            <c:errValType val="cust"/>
            <c:noEndCap val="0"/>
            <c:plus>
              <c:numRef>
                <c:f>Fig_M5_slope_slope!$I$3:$I$11</c:f>
                <c:numCache>
                  <c:formatCode>General</c:formatCode>
                  <c:ptCount val="9"/>
                  <c:pt idx="0">
                    <c:v>-10.477</c:v>
                  </c:pt>
                  <c:pt idx="1">
                    <c:v>-8.049</c:v>
                  </c:pt>
                  <c:pt idx="2">
                    <c:v>-1.988</c:v>
                  </c:pt>
                  <c:pt idx="3">
                    <c:v>-2.926</c:v>
                  </c:pt>
                  <c:pt idx="4">
                    <c:v>-11.757</c:v>
                  </c:pt>
                  <c:pt idx="5">
                    <c:v>-2.54</c:v>
                  </c:pt>
                  <c:pt idx="6">
                    <c:v>-1.82</c:v>
                  </c:pt>
                  <c:pt idx="7">
                    <c:v>-2.543</c:v>
                  </c:pt>
                  <c:pt idx="8">
                    <c:v>-73.761</c:v>
                  </c:pt>
                </c:numCache>
              </c:numRef>
            </c:plus>
            <c:minus>
              <c:numRef>
                <c:f>Fig_M5_slope_slope!$I$3:$I$11</c:f>
                <c:numCache>
                  <c:formatCode>General</c:formatCode>
                  <c:ptCount val="9"/>
                  <c:pt idx="0">
                    <c:v>-10.477</c:v>
                  </c:pt>
                  <c:pt idx="1">
                    <c:v>-8.049</c:v>
                  </c:pt>
                  <c:pt idx="2">
                    <c:v>-1.988</c:v>
                  </c:pt>
                  <c:pt idx="3">
                    <c:v>-2.926</c:v>
                  </c:pt>
                  <c:pt idx="4">
                    <c:v>-11.757</c:v>
                  </c:pt>
                  <c:pt idx="5">
                    <c:v>-2.54</c:v>
                  </c:pt>
                  <c:pt idx="6">
                    <c:v>-1.82</c:v>
                  </c:pt>
                  <c:pt idx="7">
                    <c:v>-2.543</c:v>
                  </c:pt>
                  <c:pt idx="8">
                    <c:v>-73.761</c:v>
                  </c:pt>
                </c:numCache>
              </c:numRef>
            </c:minus>
            <c:spPr>
              <a:ln>
                <a:solidFill>
                  <a:schemeClr val="bg1">
                    <a:lumMod val="50000"/>
                  </a:schemeClr>
                </a:solidFill>
              </a:ln>
            </c:spPr>
          </c:errBars>
          <c:errBars>
            <c:errDir val="x"/>
            <c:errBarType val="both"/>
            <c:errValType val="cust"/>
            <c:noEndCap val="0"/>
            <c:plus>
              <c:numRef>
                <c:f>Fig_M5_slope_slope!$E$3:$E$11</c:f>
                <c:numCache>
                  <c:formatCode>General</c:formatCode>
                  <c:ptCount val="9"/>
                  <c:pt idx="0">
                    <c:v>6.65</c:v>
                  </c:pt>
                  <c:pt idx="1">
                    <c:v>9.87</c:v>
                  </c:pt>
                  <c:pt idx="2">
                    <c:v>0.438</c:v>
                  </c:pt>
                  <c:pt idx="3">
                    <c:v>3.41</c:v>
                  </c:pt>
                  <c:pt idx="4">
                    <c:v>9.828</c:v>
                  </c:pt>
                  <c:pt idx="5">
                    <c:v>0.667</c:v>
                  </c:pt>
                  <c:pt idx="6">
                    <c:v>2.133</c:v>
                  </c:pt>
                  <c:pt idx="7">
                    <c:v>2.498</c:v>
                  </c:pt>
                  <c:pt idx="8">
                    <c:v>19.794</c:v>
                  </c:pt>
                </c:numCache>
              </c:numRef>
            </c:plus>
            <c:minus>
              <c:numRef>
                <c:f>Fig_M5_slope_slope!$E$3:$E$11</c:f>
                <c:numCache>
                  <c:formatCode>General</c:formatCode>
                  <c:ptCount val="9"/>
                  <c:pt idx="0">
                    <c:v>6.65</c:v>
                  </c:pt>
                  <c:pt idx="1">
                    <c:v>9.87</c:v>
                  </c:pt>
                  <c:pt idx="2">
                    <c:v>0.438</c:v>
                  </c:pt>
                  <c:pt idx="3">
                    <c:v>3.41</c:v>
                  </c:pt>
                  <c:pt idx="4">
                    <c:v>9.828</c:v>
                  </c:pt>
                  <c:pt idx="5">
                    <c:v>0.667</c:v>
                  </c:pt>
                  <c:pt idx="6">
                    <c:v>2.133</c:v>
                  </c:pt>
                  <c:pt idx="7">
                    <c:v>2.498</c:v>
                  </c:pt>
                  <c:pt idx="8">
                    <c:v>19.794</c:v>
                  </c:pt>
                </c:numCache>
              </c:numRef>
            </c:minus>
            <c:spPr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errBars>
          <c:xVal>
            <c:numRef>
              <c:f>Fig_M5_slope_slope!$D$3:$D$11</c:f>
              <c:numCache>
                <c:formatCode>General</c:formatCode>
                <c:ptCount val="9"/>
                <c:pt idx="0">
                  <c:v>-80.35</c:v>
                </c:pt>
                <c:pt idx="1">
                  <c:v>-82.497</c:v>
                </c:pt>
                <c:pt idx="2">
                  <c:v>-64.48</c:v>
                </c:pt>
                <c:pt idx="3">
                  <c:v>-77.307</c:v>
                </c:pt>
                <c:pt idx="4">
                  <c:v>-21.196</c:v>
                </c:pt>
                <c:pt idx="5">
                  <c:v>-121.929</c:v>
                </c:pt>
                <c:pt idx="6">
                  <c:v>-51.821</c:v>
                </c:pt>
                <c:pt idx="7">
                  <c:v>-72.783</c:v>
                </c:pt>
                <c:pt idx="8">
                  <c:v>-124.302</c:v>
                </c:pt>
              </c:numCache>
            </c:numRef>
          </c:xVal>
          <c:yVal>
            <c:numRef>
              <c:f>Fig_M5_slope_slope!$H$3:$H$11</c:f>
              <c:numCache>
                <c:formatCode>General</c:formatCode>
                <c:ptCount val="9"/>
                <c:pt idx="0">
                  <c:v>-70.30800000000001</c:v>
                </c:pt>
                <c:pt idx="1">
                  <c:v>-121.56</c:v>
                </c:pt>
                <c:pt idx="2">
                  <c:v>-61.325</c:v>
                </c:pt>
                <c:pt idx="3">
                  <c:v>-61.236</c:v>
                </c:pt>
                <c:pt idx="4">
                  <c:v>-42.692</c:v>
                </c:pt>
                <c:pt idx="5">
                  <c:v>-109.364</c:v>
                </c:pt>
                <c:pt idx="6">
                  <c:v>-50.996</c:v>
                </c:pt>
                <c:pt idx="7">
                  <c:v>-78.812</c:v>
                </c:pt>
                <c:pt idx="8">
                  <c:v>-98.208</c:v>
                </c:pt>
              </c:numCache>
            </c:numRef>
          </c:yVal>
          <c:smooth val="0"/>
        </c:ser>
        <c:ser>
          <c:idx val="2"/>
          <c:order val="2"/>
          <c:tx>
            <c:v>guideline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Fig_M5_slope_slope!$B$14:$B$15</c:f>
              <c:numCache>
                <c:formatCode>General</c:formatCode>
                <c:ptCount val="2"/>
                <c:pt idx="0">
                  <c:v>0.0</c:v>
                </c:pt>
                <c:pt idx="1">
                  <c:v>-250.0</c:v>
                </c:pt>
              </c:numCache>
            </c:numRef>
          </c:xVal>
          <c:yVal>
            <c:numRef>
              <c:f>Fig_M5_slope_slope!$B$14:$B$15</c:f>
              <c:numCache>
                <c:formatCode>General</c:formatCode>
                <c:ptCount val="2"/>
                <c:pt idx="0">
                  <c:v>0.0</c:v>
                </c:pt>
                <c:pt idx="1">
                  <c:v>-250.0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4375000"/>
        <c:axId val="-2057724056"/>
      </c:scatterChart>
      <c:valAx>
        <c:axId val="-2064375000"/>
        <c:scaling>
          <c:orientation val="minMax"/>
          <c:min val="-140.0"/>
        </c:scaling>
        <c:delete val="0"/>
        <c:axPos val="b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Slope fit to DFT barriers (meV/% strain)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-2057724056"/>
        <c:crosses val="autoZero"/>
        <c:crossBetween val="midCat"/>
        <c:majorUnit val="20.0"/>
      </c:valAx>
      <c:valAx>
        <c:axId val="-2057724056"/>
        <c:scaling>
          <c:orientation val="minMax"/>
          <c:min val="-140.0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US" sz="1600"/>
                  <a:t>Slope from elastic strain model (meV/%strain)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-206437500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32940768597955"/>
          <c:y val="0.161952790252363"/>
          <c:w val="0.18049206722294"/>
          <c:h val="0.0959417477395478"/>
        </c:manualLayout>
      </c:layout>
      <c:overlay val="0"/>
      <c:txPr>
        <a:bodyPr/>
        <a:lstStyle/>
        <a:p>
          <a:pPr>
            <a:defRPr sz="16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268656716418"/>
          <c:y val="0.0318429661941112"/>
          <c:w val="0.676679633329416"/>
          <c:h val="0.891384950926936"/>
        </c:manualLayout>
      </c:layout>
      <c:scatterChart>
        <c:scatterStyle val="lineMarker"/>
        <c:varyColors val="0"/>
        <c:ser>
          <c:idx val="0"/>
          <c:order val="0"/>
          <c:tx>
            <c:v>in-plane, bulk elastic constants</c:v>
          </c:tx>
          <c:spPr>
            <a:ln>
              <a:noFill/>
            </a:ln>
          </c:spPr>
          <c:marker>
            <c:symbol val="circle"/>
            <c:size val="28"/>
            <c:spPr>
              <a:noFill/>
              <a:ln w="38100">
                <a:solidFill>
                  <a:srgbClr val="008000"/>
                </a:solidFill>
              </a:ln>
            </c:spPr>
          </c:marker>
          <c:errBars>
            <c:errDir val="x"/>
            <c:errBarType val="both"/>
            <c:errValType val="cust"/>
            <c:noEndCap val="0"/>
            <c:plus>
              <c:numRef>
                <c:f>Fig_S12_2!$J$2:$J$3</c:f>
                <c:numCache>
                  <c:formatCode>General</c:formatCode>
                  <c:ptCount val="2"/>
                  <c:pt idx="0">
                    <c:v>4.369</c:v>
                  </c:pt>
                  <c:pt idx="1">
                    <c:v>0.407</c:v>
                  </c:pt>
                </c:numCache>
              </c:numRef>
            </c:plus>
            <c:minus>
              <c:numRef>
                <c:f>Fig_S12_2!$J$2:$J$3</c:f>
                <c:numCache>
                  <c:formatCode>General</c:formatCode>
                  <c:ptCount val="2"/>
                  <c:pt idx="0">
                    <c:v>4.369</c:v>
                  </c:pt>
                  <c:pt idx="1">
                    <c:v>0.407</c:v>
                  </c:pt>
                </c:numCache>
              </c:numRef>
            </c:minus>
            <c:spPr>
              <a:ln>
                <a:solidFill>
                  <a:schemeClr val="tx1">
                    <a:lumMod val="95000"/>
                    <a:lumOff val="5000"/>
                  </a:schemeClr>
                </a:solidFill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Fig_S12_2!$L$2:$L$3</c:f>
                <c:numCache>
                  <c:formatCode>General</c:formatCode>
                  <c:ptCount val="2"/>
                  <c:pt idx="0">
                    <c:v>-2.711</c:v>
                  </c:pt>
                  <c:pt idx="1">
                    <c:v>-2.481</c:v>
                  </c:pt>
                </c:numCache>
              </c:numRef>
            </c:plus>
            <c:minus>
              <c:numRef>
                <c:f>Fig_S12_2!$L$2:$L$3</c:f>
                <c:numCache>
                  <c:formatCode>General</c:formatCode>
                  <c:ptCount val="2"/>
                  <c:pt idx="0">
                    <c:v>-2.711</c:v>
                  </c:pt>
                  <c:pt idx="1">
                    <c:v>-2.481</c:v>
                  </c:pt>
                </c:numCache>
              </c:numRef>
            </c:minus>
            <c:spPr>
              <a:ln>
                <a:solidFill>
                  <a:schemeClr val="tx1">
                    <a:lumMod val="95000"/>
                    <a:lumOff val="5000"/>
                  </a:schemeClr>
                </a:solidFill>
              </a:ln>
            </c:spPr>
          </c:errBars>
          <c:xVal>
            <c:numRef>
              <c:f>Fig_S12_2!$I$2:$I$3</c:f>
              <c:numCache>
                <c:formatCode>General</c:formatCode>
                <c:ptCount val="2"/>
                <c:pt idx="0">
                  <c:v>-64.369</c:v>
                </c:pt>
                <c:pt idx="1">
                  <c:v>-85.089</c:v>
                </c:pt>
              </c:numCache>
            </c:numRef>
          </c:xVal>
          <c:yVal>
            <c:numRef>
              <c:f>Fig_S12_2!$K$2:$K$3</c:f>
              <c:numCache>
                <c:formatCode>General</c:formatCode>
                <c:ptCount val="2"/>
                <c:pt idx="0">
                  <c:v>-55.404</c:v>
                </c:pt>
                <c:pt idx="1">
                  <c:v>-102.169</c:v>
                </c:pt>
              </c:numCache>
            </c:numRef>
          </c:yVal>
          <c:smooth val="0"/>
        </c:ser>
        <c:ser>
          <c:idx val="3"/>
          <c:order val="1"/>
          <c:tx>
            <c:v>in-plane, endpoint elastic constants</c:v>
          </c:tx>
          <c:spPr>
            <a:ln w="47625">
              <a:noFill/>
            </a:ln>
          </c:spPr>
          <c:marker>
            <c:symbol val="triangle"/>
            <c:size val="28"/>
            <c:spPr>
              <a:noFill/>
              <a:ln w="38100">
                <a:solidFill>
                  <a:srgbClr val="008000"/>
                </a:solidFill>
                <a:prstDash val="sysDash"/>
              </a:ln>
            </c:spPr>
          </c:marker>
          <c:dLbls>
            <c:dLbl>
              <c:idx val="0"/>
              <c:layout>
                <c:manualLayout>
                  <c:x val="0.0100097280717817"/>
                  <c:y val="-0.0106871946350218"/>
                </c:manualLayout>
              </c:layout>
              <c:tx>
                <c:strRef>
                  <c:f>Fig_S12_2!$B$2</c:f>
                  <c:strCache>
                    <c:ptCount val="1"/>
                    <c:pt idx="0">
                      <c:v>Mn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00226538179820546"/>
                  <c:y val="-0.0303162486368593"/>
                </c:manualLayout>
              </c:layout>
              <c:tx>
                <c:strRef>
                  <c:f>Fig_S12_2!$B$3</c:f>
                  <c:strCache>
                    <c:ptCount val="1"/>
                    <c:pt idx="0">
                      <c:v>Cr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6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errBars>
            <c:errDir val="x"/>
            <c:errBarType val="both"/>
            <c:errValType val="cust"/>
            <c:noEndCap val="0"/>
            <c:plus>
              <c:numRef>
                <c:f>Fig_S12_2!$J$2:$J$3</c:f>
                <c:numCache>
                  <c:formatCode>General</c:formatCode>
                  <c:ptCount val="2"/>
                  <c:pt idx="0">
                    <c:v>4.369</c:v>
                  </c:pt>
                  <c:pt idx="1">
                    <c:v>0.407</c:v>
                  </c:pt>
                </c:numCache>
              </c:numRef>
            </c:plus>
            <c:minus>
              <c:numRef>
                <c:f>Fig_S12_2!$J$2:$J$3</c:f>
                <c:numCache>
                  <c:formatCode>General</c:formatCode>
                  <c:ptCount val="2"/>
                  <c:pt idx="0">
                    <c:v>4.369</c:v>
                  </c:pt>
                  <c:pt idx="1">
                    <c:v>0.407</c:v>
                  </c:pt>
                </c:numCache>
              </c:numRef>
            </c:minus>
            <c:spPr>
              <a:ln>
                <a:solidFill>
                  <a:schemeClr val="bg1">
                    <a:lumMod val="50000"/>
                  </a:schemeClr>
                </a:solidFill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Fig_S12_2!$N$2:$N$3</c:f>
                <c:numCache>
                  <c:formatCode>General</c:formatCode>
                  <c:ptCount val="2"/>
                  <c:pt idx="0">
                    <c:v>-19.16140086214993</c:v>
                  </c:pt>
                  <c:pt idx="1">
                    <c:v>-25.66848998285641</c:v>
                  </c:pt>
                </c:numCache>
              </c:numRef>
            </c:plus>
            <c:minus>
              <c:numRef>
                <c:f>Fig_S12_2!$N$2:$N$3</c:f>
                <c:numCache>
                  <c:formatCode>General</c:formatCode>
                  <c:ptCount val="2"/>
                  <c:pt idx="0">
                    <c:v>-19.16140086214993</c:v>
                  </c:pt>
                  <c:pt idx="1">
                    <c:v>-25.66848998285641</c:v>
                  </c:pt>
                </c:numCache>
              </c:numRef>
            </c:minus>
            <c:spPr>
              <a:ln>
                <a:solidFill>
                  <a:schemeClr val="bg1">
                    <a:lumMod val="50000"/>
                  </a:schemeClr>
                </a:solidFill>
              </a:ln>
            </c:spPr>
          </c:errBars>
          <c:xVal>
            <c:numRef>
              <c:f>Fig_S12_2!$I$2:$I$3</c:f>
              <c:numCache>
                <c:formatCode>General</c:formatCode>
                <c:ptCount val="2"/>
                <c:pt idx="0">
                  <c:v>-64.369</c:v>
                </c:pt>
                <c:pt idx="1">
                  <c:v>-85.089</c:v>
                </c:pt>
              </c:numCache>
            </c:numRef>
          </c:xVal>
          <c:yVal>
            <c:numRef>
              <c:f>Fig_S12_2!$M$2:$M$3</c:f>
              <c:numCache>
                <c:formatCode>General</c:formatCode>
                <c:ptCount val="2"/>
                <c:pt idx="0">
                  <c:v>-64.239</c:v>
                </c:pt>
                <c:pt idx="1">
                  <c:v>-118.357</c:v>
                </c:pt>
              </c:numCache>
            </c:numRef>
          </c:yVal>
          <c:smooth val="0"/>
        </c:ser>
        <c:ser>
          <c:idx val="1"/>
          <c:order val="2"/>
          <c:tx>
            <c:v>out-of-plane, bulk elastic constants</c:v>
          </c:tx>
          <c:spPr>
            <a:ln>
              <a:noFill/>
            </a:ln>
          </c:spPr>
          <c:marker>
            <c:symbol val="square"/>
            <c:size val="24"/>
            <c:spPr>
              <a:noFill/>
              <a:ln w="38100">
                <a:solidFill>
                  <a:srgbClr val="0000FF"/>
                </a:solidFill>
              </a:ln>
            </c:spPr>
          </c:marker>
          <c:errBars>
            <c:errDir val="x"/>
            <c:errBarType val="both"/>
            <c:errValType val="cust"/>
            <c:noEndCap val="0"/>
            <c:plus>
              <c:numRef>
                <c:f>Fig_S12_2!$P$2:$P$3</c:f>
                <c:numCache>
                  <c:formatCode>General</c:formatCode>
                  <c:ptCount val="2"/>
                  <c:pt idx="0">
                    <c:v>3.41</c:v>
                  </c:pt>
                  <c:pt idx="1">
                    <c:v>0.667</c:v>
                  </c:pt>
                </c:numCache>
              </c:numRef>
            </c:plus>
            <c:minus>
              <c:numRef>
                <c:f>Fig_S12_2!$P$2:$P$3</c:f>
                <c:numCache>
                  <c:formatCode>General</c:formatCode>
                  <c:ptCount val="2"/>
                  <c:pt idx="0">
                    <c:v>3.41</c:v>
                  </c:pt>
                  <c:pt idx="1">
                    <c:v>0.667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Fig_S12_2!$R$2:$R$3</c:f>
                <c:numCache>
                  <c:formatCode>General</c:formatCode>
                  <c:ptCount val="2"/>
                  <c:pt idx="0">
                    <c:v>-2.926</c:v>
                  </c:pt>
                  <c:pt idx="1">
                    <c:v>-2.54</c:v>
                  </c:pt>
                </c:numCache>
              </c:numRef>
            </c:plus>
            <c:minus>
              <c:numRef>
                <c:f>Fig_S12_2!$R$2:$R$3</c:f>
                <c:numCache>
                  <c:formatCode>General</c:formatCode>
                  <c:ptCount val="2"/>
                  <c:pt idx="0">
                    <c:v>-2.926</c:v>
                  </c:pt>
                  <c:pt idx="1">
                    <c:v>-2.54</c:v>
                  </c:pt>
                </c:numCache>
              </c:numRef>
            </c:minus>
            <c:spPr>
              <a:ln>
                <a:solidFill>
                  <a:schemeClr val="tx1">
                    <a:lumMod val="95000"/>
                    <a:lumOff val="5000"/>
                  </a:schemeClr>
                </a:solidFill>
              </a:ln>
            </c:spPr>
          </c:errBars>
          <c:xVal>
            <c:numRef>
              <c:f>Fig_S12_2!$O$2:$O$3</c:f>
              <c:numCache>
                <c:formatCode>General</c:formatCode>
                <c:ptCount val="2"/>
                <c:pt idx="0">
                  <c:v>-77.307</c:v>
                </c:pt>
                <c:pt idx="1">
                  <c:v>-121.929</c:v>
                </c:pt>
              </c:numCache>
            </c:numRef>
          </c:xVal>
          <c:yVal>
            <c:numRef>
              <c:f>Fig_S12_2!$Q$2:$Q$3</c:f>
              <c:numCache>
                <c:formatCode>General</c:formatCode>
                <c:ptCount val="2"/>
                <c:pt idx="0">
                  <c:v>-61.236</c:v>
                </c:pt>
                <c:pt idx="1">
                  <c:v>-109.364</c:v>
                </c:pt>
              </c:numCache>
            </c:numRef>
          </c:yVal>
          <c:smooth val="0"/>
        </c:ser>
        <c:ser>
          <c:idx val="4"/>
          <c:order val="3"/>
          <c:tx>
            <c:v>out-of-plane, endpoint elastic constants</c:v>
          </c:tx>
          <c:spPr>
            <a:ln w="47625">
              <a:noFill/>
            </a:ln>
          </c:spPr>
          <c:marker>
            <c:symbol val="diamond"/>
            <c:size val="28"/>
            <c:spPr>
              <a:noFill/>
              <a:ln w="38100">
                <a:solidFill>
                  <a:srgbClr val="0000FF"/>
                </a:solidFill>
                <a:prstDash val="sysDash"/>
              </a:ln>
            </c:spPr>
          </c:marker>
          <c:dLbls>
            <c:dLbl>
              <c:idx val="0"/>
              <c:layout>
                <c:manualLayout>
                  <c:x val="-0.096094923091009"/>
                  <c:y val="-0.0324972737186478"/>
                </c:manualLayout>
              </c:layout>
              <c:tx>
                <c:strRef>
                  <c:f>Fig_S12_2!$B$2</c:f>
                  <c:strCache>
                    <c:ptCount val="1"/>
                    <c:pt idx="0">
                      <c:v>Mn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0.092211362387841"/>
                  <c:y val="-0.0303162486368593"/>
                </c:manualLayout>
              </c:layout>
              <c:tx>
                <c:strRef>
                  <c:f>Fig_S12_2!$B$3</c:f>
                  <c:strCache>
                    <c:ptCount val="1"/>
                    <c:pt idx="0">
                      <c:v>Cr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6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errBars>
            <c:errDir val="y"/>
            <c:errBarType val="both"/>
            <c:errValType val="cust"/>
            <c:noEndCap val="0"/>
            <c:plus>
              <c:numRef>
                <c:f>Fig_S12_2!$T$2:$T$3</c:f>
                <c:numCache>
                  <c:formatCode>General</c:formatCode>
                  <c:ptCount val="2"/>
                  <c:pt idx="0">
                    <c:v>-21.1650958655991</c:v>
                  </c:pt>
                  <c:pt idx="1">
                    <c:v>-27.46137975412015</c:v>
                  </c:pt>
                </c:numCache>
              </c:numRef>
            </c:plus>
            <c:minus>
              <c:numRef>
                <c:f>Fig_S12_2!$T$2:$T$3</c:f>
                <c:numCache>
                  <c:formatCode>General</c:formatCode>
                  <c:ptCount val="2"/>
                  <c:pt idx="0">
                    <c:v>-21.1650958655991</c:v>
                  </c:pt>
                  <c:pt idx="1">
                    <c:v>-27.46137975412015</c:v>
                  </c:pt>
                </c:numCache>
              </c:numRef>
            </c:minus>
            <c:spPr>
              <a:ln>
                <a:solidFill>
                  <a:schemeClr val="bg1">
                    <a:lumMod val="50000"/>
                  </a:schemeClr>
                </a:solidFill>
              </a:ln>
            </c:spPr>
          </c:errBars>
          <c:errBars>
            <c:errDir val="x"/>
            <c:errBarType val="both"/>
            <c:errValType val="cust"/>
            <c:noEndCap val="0"/>
            <c:plus>
              <c:numRef>
                <c:f>Fig_S12_2!$P$2:$P$3</c:f>
                <c:numCache>
                  <c:formatCode>General</c:formatCode>
                  <c:ptCount val="2"/>
                  <c:pt idx="0">
                    <c:v>3.41</c:v>
                  </c:pt>
                  <c:pt idx="1">
                    <c:v>0.667</c:v>
                  </c:pt>
                </c:numCache>
              </c:numRef>
            </c:plus>
            <c:minus>
              <c:numRef>
                <c:f>Fig_S12_2!$P$2:$P$3</c:f>
                <c:numCache>
                  <c:formatCode>General</c:formatCode>
                  <c:ptCount val="2"/>
                  <c:pt idx="0">
                    <c:v>3.41</c:v>
                  </c:pt>
                  <c:pt idx="1">
                    <c:v>0.667</c:v>
                  </c:pt>
                </c:numCache>
              </c:numRef>
            </c:minus>
            <c:spPr>
              <a:ln>
                <a:solidFill>
                  <a:schemeClr val="bg1">
                    <a:lumMod val="50000"/>
                  </a:schemeClr>
                </a:solidFill>
              </a:ln>
            </c:spPr>
          </c:errBars>
          <c:xVal>
            <c:numRef>
              <c:f>Fig_S12_2!$O$2:$O$3</c:f>
              <c:numCache>
                <c:formatCode>General</c:formatCode>
                <c:ptCount val="2"/>
                <c:pt idx="0">
                  <c:v>-77.307</c:v>
                </c:pt>
                <c:pt idx="1">
                  <c:v>-121.929</c:v>
                </c:pt>
              </c:numCache>
            </c:numRef>
          </c:xVal>
          <c:yVal>
            <c:numRef>
              <c:f>Fig_S12_2!$S$2:$S$3</c:f>
              <c:numCache>
                <c:formatCode>General</c:formatCode>
                <c:ptCount val="2"/>
                <c:pt idx="0">
                  <c:v>-71.001</c:v>
                </c:pt>
                <c:pt idx="1">
                  <c:v>-126.692</c:v>
                </c:pt>
              </c:numCache>
            </c:numRef>
          </c:yVal>
          <c:smooth val="0"/>
        </c:ser>
        <c:ser>
          <c:idx val="2"/>
          <c:order val="4"/>
          <c:tx>
            <c:v>guideline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Fig_M5_slope_slope!$B$14:$B$15</c:f>
              <c:numCache>
                <c:formatCode>General</c:formatCode>
                <c:ptCount val="2"/>
                <c:pt idx="0">
                  <c:v>0.0</c:v>
                </c:pt>
                <c:pt idx="1">
                  <c:v>-250.0</c:v>
                </c:pt>
              </c:numCache>
            </c:numRef>
          </c:xVal>
          <c:yVal>
            <c:numRef>
              <c:f>Fig_M5_slope_slope!$B$14:$B$15</c:f>
              <c:numCache>
                <c:formatCode>General</c:formatCode>
                <c:ptCount val="2"/>
                <c:pt idx="0">
                  <c:v>0.0</c:v>
                </c:pt>
                <c:pt idx="1">
                  <c:v>-250.0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4394152"/>
        <c:axId val="-2064388168"/>
      </c:scatterChart>
      <c:valAx>
        <c:axId val="-2064394152"/>
        <c:scaling>
          <c:orientation val="minMax"/>
          <c:min val="-200.0"/>
        </c:scaling>
        <c:delete val="0"/>
        <c:axPos val="b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Slope fit to DFT barriers (meV/% strain)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-2064388168"/>
        <c:crosses val="autoZero"/>
        <c:crossBetween val="midCat"/>
        <c:majorUnit val="20.0"/>
      </c:valAx>
      <c:valAx>
        <c:axId val="-2064388168"/>
        <c:scaling>
          <c:orientation val="minMax"/>
          <c:min val="-200.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US" sz="1600"/>
                  <a:t>Slope from elastic strain model (meV/%strain)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-206439415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2380768174327"/>
          <c:y val="0.105246138125864"/>
          <c:w val="0.286582928950742"/>
          <c:h val="0.332049390772718"/>
        </c:manualLayout>
      </c:layout>
      <c:overlay val="0"/>
      <c:spPr>
        <a:solidFill>
          <a:srgbClr val="FFFFFF"/>
        </a:solidFill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 sz="16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781048865707"/>
          <c:y val="0.0381699346405229"/>
          <c:w val="0.679431934065566"/>
          <c:h val="0.781560187329525"/>
        </c:manualLayout>
      </c:layout>
      <c:scatterChart>
        <c:scatterStyle val="lineMarker"/>
        <c:varyColors val="0"/>
        <c:ser>
          <c:idx val="0"/>
          <c:order val="0"/>
          <c:tx>
            <c:v>in-plane</c:v>
          </c:tx>
          <c:spPr>
            <a:ln w="47625">
              <a:noFill/>
            </a:ln>
          </c:spPr>
          <c:marker>
            <c:symbol val="circle"/>
            <c:size val="28"/>
            <c:spPr>
              <a:noFill/>
              <a:ln w="38100">
                <a:solidFill>
                  <a:srgbClr val="008000"/>
                </a:solidFill>
              </a:ln>
            </c:spPr>
          </c:marker>
          <c:dLbls>
            <c:dLbl>
              <c:idx val="0"/>
              <c:layout>
                <c:manualLayout>
                  <c:x val="-0.0147782303946111"/>
                  <c:y val="0.0281224152191894"/>
                </c:manualLayout>
              </c:layout>
              <c:tx>
                <c:strRef>
                  <c:f>FIg_S12_3_S12_4_S12_5!$A$2</c:f>
                  <c:strCache>
                    <c:ptCount val="1"/>
                    <c:pt idx="0">
                      <c:v>Co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0.00429331468701547"/>
                  <c:y val="0.0330851943755169"/>
                </c:manualLayout>
              </c:layout>
              <c:tx>
                <c:strRef>
                  <c:f>FIg_S12_3_S12_4_S12_5!$A$3</c:f>
                  <c:strCache>
                    <c:ptCount val="1"/>
                    <c:pt idx="0">
                      <c:v>Fe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FIg_S12_3_S12_4_S12_5!$A$4</c:f>
                  <c:strCache>
                    <c:ptCount val="1"/>
                    <c:pt idx="0">
                      <c:v>Ga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FIg_S12_3_S12_4_S12_5!$A$5</c:f>
                  <c:strCache>
                    <c:ptCount val="1"/>
                    <c:pt idx="0">
                      <c:v>Mn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FIg_S12_3_S12_4_S12_5!$A$6</c:f>
                  <c:strCache>
                    <c:ptCount val="1"/>
                    <c:pt idx="0">
                      <c:v>Ni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0.00649663192389974"/>
                  <c:y val="0.0115798180314309"/>
                </c:manualLayout>
              </c:layout>
              <c:tx>
                <c:strRef>
                  <c:f>FIg_S12_3_S12_4_S12_5!$A$7</c:f>
                  <c:strCache>
                    <c:ptCount val="1"/>
                    <c:pt idx="0">
                      <c:v>Cr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FIg_S12_3_S12_4_S12_5!$A$8</c:f>
                  <c:strCache>
                    <c:ptCount val="1"/>
                    <c:pt idx="0">
                      <c:v>Sc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0.063535605346629"/>
                  <c:y val="-0.0264681555004136"/>
                </c:manualLayout>
              </c:layout>
              <c:tx>
                <c:strRef>
                  <c:f>FIg_S12_3_S12_4_S12_5!$A$9</c:f>
                  <c:strCache>
                    <c:ptCount val="1"/>
                    <c:pt idx="0">
                      <c:v>Ti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FIg_S12_3_S12_4_S12_5!$A$10</c:f>
                  <c:strCache>
                    <c:ptCount val="1"/>
                    <c:pt idx="0">
                      <c:v>V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6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errBars>
            <c:errDir val="x"/>
            <c:errBarType val="both"/>
            <c:errValType val="cust"/>
            <c:noEndCap val="0"/>
            <c:plus>
              <c:numRef>
                <c:f>FIg_S12_3_S12_4_S12_5!$N$2:$N$10</c:f>
                <c:numCache>
                  <c:formatCode>General</c:formatCode>
                  <c:ptCount val="9"/>
                  <c:pt idx="0">
                    <c:v>0.558614357137373</c:v>
                  </c:pt>
                  <c:pt idx="1">
                    <c:v>0.0919238815542517</c:v>
                  </c:pt>
                  <c:pt idx="2">
                    <c:v>0.947523086789976</c:v>
                  </c:pt>
                  <c:pt idx="3">
                    <c:v>0.438406204335659</c:v>
                  </c:pt>
                  <c:pt idx="4">
                    <c:v>0.820243866176397</c:v>
                  </c:pt>
                  <c:pt idx="5">
                    <c:v>0.339411254969542</c:v>
                  </c:pt>
                  <c:pt idx="6">
                    <c:v>0.593969696196702</c:v>
                  </c:pt>
                  <c:pt idx="7">
                    <c:v>0.565685424949238</c:v>
                  </c:pt>
                  <c:pt idx="8">
                    <c:v>2.559726547895313</c:v>
                  </c:pt>
                </c:numCache>
              </c:numRef>
            </c:plus>
            <c:minus>
              <c:numRef>
                <c:f>FIg_S12_3_S12_4_S12_5!$N$2:$N$10</c:f>
                <c:numCache>
                  <c:formatCode>General</c:formatCode>
                  <c:ptCount val="9"/>
                  <c:pt idx="0">
                    <c:v>0.558614357137373</c:v>
                  </c:pt>
                  <c:pt idx="1">
                    <c:v>0.0919238815542517</c:v>
                  </c:pt>
                  <c:pt idx="2">
                    <c:v>0.947523086789976</c:v>
                  </c:pt>
                  <c:pt idx="3">
                    <c:v>0.438406204335659</c:v>
                  </c:pt>
                  <c:pt idx="4">
                    <c:v>0.820243866176397</c:v>
                  </c:pt>
                  <c:pt idx="5">
                    <c:v>0.339411254969542</c:v>
                  </c:pt>
                  <c:pt idx="6">
                    <c:v>0.593969696196702</c:v>
                  </c:pt>
                  <c:pt idx="7">
                    <c:v>0.565685424949238</c:v>
                  </c:pt>
                  <c:pt idx="8">
                    <c:v>2.559726547895313</c:v>
                  </c:pt>
                </c:numCache>
              </c:numRef>
            </c:minus>
            <c:spPr>
              <a:ln>
                <a:solidFill>
                  <a:schemeClr val="bg1">
                    <a:lumMod val="50000"/>
                  </a:schemeClr>
                </a:solidFill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FIg_S12_3_S12_4_S12_5!$P$2:$P$10</c:f>
                <c:numCache>
                  <c:formatCode>General</c:formatCode>
                  <c:ptCount val="9"/>
                  <c:pt idx="0">
                    <c:v>1.041885093931233</c:v>
                  </c:pt>
                  <c:pt idx="1">
                    <c:v>1.141885940223688</c:v>
                  </c:pt>
                  <c:pt idx="2">
                    <c:v>0.198485644751919</c:v>
                  </c:pt>
                  <c:pt idx="3">
                    <c:v>0.529212930937863</c:v>
                  </c:pt>
                  <c:pt idx="4">
                    <c:v>2.55177312513676</c:v>
                  </c:pt>
                  <c:pt idx="5">
                    <c:v>0.0869137416964698</c:v>
                  </c:pt>
                  <c:pt idx="6">
                    <c:v>0.27073766091373</c:v>
                  </c:pt>
                  <c:pt idx="7">
                    <c:v>0.3973880647192</c:v>
                  </c:pt>
                  <c:pt idx="8">
                    <c:v>5.909592030472933</c:v>
                  </c:pt>
                </c:numCache>
              </c:numRef>
            </c:plus>
            <c:minus>
              <c:numRef>
                <c:f>FIg_S12_3_S12_4_S12_5!$P$2:$P$10</c:f>
                <c:numCache>
                  <c:formatCode>General</c:formatCode>
                  <c:ptCount val="9"/>
                  <c:pt idx="0">
                    <c:v>1.041885093931233</c:v>
                  </c:pt>
                  <c:pt idx="1">
                    <c:v>1.141885940223688</c:v>
                  </c:pt>
                  <c:pt idx="2">
                    <c:v>0.198485644751919</c:v>
                  </c:pt>
                  <c:pt idx="3">
                    <c:v>0.529212930937863</c:v>
                  </c:pt>
                  <c:pt idx="4">
                    <c:v>2.55177312513676</c:v>
                  </c:pt>
                  <c:pt idx="5">
                    <c:v>0.0869137416964698</c:v>
                  </c:pt>
                  <c:pt idx="6">
                    <c:v>0.27073766091373</c:v>
                  </c:pt>
                  <c:pt idx="7">
                    <c:v>0.3973880647192</c:v>
                  </c:pt>
                  <c:pt idx="8">
                    <c:v>5.909592030472933</c:v>
                  </c:pt>
                </c:numCache>
              </c:numRef>
            </c:minus>
            <c:spPr>
              <a:ln>
                <a:solidFill>
                  <a:schemeClr val="bg1">
                    <a:lumMod val="50000"/>
                  </a:schemeClr>
                </a:solidFill>
              </a:ln>
            </c:spPr>
          </c:errBars>
          <c:xVal>
            <c:numRef>
              <c:f>FIg_S12_3_S12_4_S12_5!$L$2:$L$10</c:f>
              <c:numCache>
                <c:formatCode>General</c:formatCode>
                <c:ptCount val="9"/>
                <c:pt idx="0">
                  <c:v>5.21</c:v>
                </c:pt>
                <c:pt idx="1">
                  <c:v>8.3</c:v>
                </c:pt>
                <c:pt idx="2">
                  <c:v>3.88</c:v>
                </c:pt>
                <c:pt idx="3">
                  <c:v>4.72</c:v>
                </c:pt>
                <c:pt idx="4">
                  <c:v>4.33</c:v>
                </c:pt>
                <c:pt idx="5">
                  <c:v>5.82</c:v>
                </c:pt>
                <c:pt idx="6">
                  <c:v>3.05</c:v>
                </c:pt>
                <c:pt idx="7">
                  <c:v>3.93</c:v>
                </c:pt>
                <c:pt idx="8">
                  <c:v>12.17</c:v>
                </c:pt>
              </c:numCache>
            </c:numRef>
          </c:xVal>
          <c:yVal>
            <c:numRef>
              <c:f>FIg_S12_3_S12_4_S12_5!$O$2:$O$10</c:f>
              <c:numCache>
                <c:formatCode>0.0</c:formatCode>
                <c:ptCount val="9"/>
                <c:pt idx="0">
                  <c:v>5.274691358024691</c:v>
                </c:pt>
                <c:pt idx="1">
                  <c:v>7.765153010858836</c:v>
                </c:pt>
                <c:pt idx="2">
                  <c:v>3.985650224215246</c:v>
                </c:pt>
                <c:pt idx="3">
                  <c:v>6.622325102880659</c:v>
                </c:pt>
                <c:pt idx="4">
                  <c:v>8.580876979293545</c:v>
                </c:pt>
                <c:pt idx="5">
                  <c:v>5.913064628214036</c:v>
                </c:pt>
                <c:pt idx="6">
                  <c:v>3.064020707506471</c:v>
                </c:pt>
                <c:pt idx="7">
                  <c:v>4.932120743034055</c:v>
                </c:pt>
                <c:pt idx="8">
                  <c:v>7.697311827956989</c:v>
                </c:pt>
              </c:numCache>
            </c:numRef>
          </c:yVal>
          <c:smooth val="0"/>
        </c:ser>
        <c:ser>
          <c:idx val="1"/>
          <c:order val="1"/>
          <c:tx>
            <c:v>out-of-plane</c:v>
          </c:tx>
          <c:spPr>
            <a:ln w="47625">
              <a:noFill/>
            </a:ln>
          </c:spPr>
          <c:marker>
            <c:symbol val="square"/>
            <c:size val="24"/>
            <c:spPr>
              <a:noFill/>
              <a:ln w="38100">
                <a:solidFill>
                  <a:srgbClr val="0000FF"/>
                </a:solidFill>
              </a:ln>
            </c:spPr>
          </c:marker>
          <c:dLbls>
            <c:dLbl>
              <c:idx val="0"/>
              <c:layout/>
              <c:tx>
                <c:strRef>
                  <c:f>FIg_S12_3_S12_4_S12_5!$A$2</c:f>
                  <c:strCache>
                    <c:ptCount val="1"/>
                    <c:pt idx="0">
                      <c:v>Co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0.0673563777500785"/>
                  <c:y val="-0.0297766749379653"/>
                </c:manualLayout>
              </c:layout>
              <c:tx>
                <c:strRef>
                  <c:f>FIg_S12_3_S12_4_S12_5!$A$3</c:f>
                  <c:strCache>
                    <c:ptCount val="1"/>
                    <c:pt idx="0">
                      <c:v>Fe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FIg_S12_3_S12_4_S12_5!$A$4</c:f>
                  <c:strCache>
                    <c:ptCount val="1"/>
                    <c:pt idx="0">
                      <c:v>Ga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FIg_S12_3_S12_4_S12_5!$A$5</c:f>
                  <c:strCache>
                    <c:ptCount val="1"/>
                    <c:pt idx="0">
                      <c:v>Mn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FIg_S12_3_S12_4_S12_5!$A$6</c:f>
                  <c:strCache>
                    <c:ptCount val="1"/>
                    <c:pt idx="0">
                      <c:v>Ni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FIg_S12_3_S12_4_S12_5!$A$7</c:f>
                  <c:strCache>
                    <c:ptCount val="1"/>
                    <c:pt idx="0">
                      <c:v>Cr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0.0704595709320119"/>
                  <c:y val="-0.00661703887510351"/>
                </c:manualLayout>
              </c:layout>
              <c:tx>
                <c:strRef>
                  <c:f>FIg_S12_3_S12_4_S12_5!$A$8</c:f>
                  <c:strCache>
                    <c:ptCount val="1"/>
                    <c:pt idx="0">
                      <c:v>Sc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0.0699545992444585"/>
                  <c:y val="-0.0181968569065343"/>
                </c:manualLayout>
              </c:layout>
              <c:tx>
                <c:strRef>
                  <c:f>FIg_S12_3_S12_4_S12_5!$A$9</c:f>
                  <c:strCache>
                    <c:ptCount val="1"/>
                    <c:pt idx="0">
                      <c:v>Ti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FIg_S12_3_S12_4_S12_5!$A$10</c:f>
                  <c:strCache>
                    <c:ptCount val="1"/>
                    <c:pt idx="0">
                      <c:v>V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6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errBars>
            <c:errDir val="x"/>
            <c:errBarType val="both"/>
            <c:errValType val="cust"/>
            <c:noEndCap val="0"/>
            <c:plus>
              <c:numRef>
                <c:f>FIg_S12_3_S12_4_S12_5!$N$2:$N$10</c:f>
                <c:numCache>
                  <c:formatCode>General</c:formatCode>
                  <c:ptCount val="9"/>
                  <c:pt idx="0">
                    <c:v>0.558614357137373</c:v>
                  </c:pt>
                  <c:pt idx="1">
                    <c:v>0.0919238815542517</c:v>
                  </c:pt>
                  <c:pt idx="2">
                    <c:v>0.947523086789976</c:v>
                  </c:pt>
                  <c:pt idx="3">
                    <c:v>0.438406204335659</c:v>
                  </c:pt>
                  <c:pt idx="4">
                    <c:v>0.820243866176397</c:v>
                  </c:pt>
                  <c:pt idx="5">
                    <c:v>0.339411254969542</c:v>
                  </c:pt>
                  <c:pt idx="6">
                    <c:v>0.593969696196702</c:v>
                  </c:pt>
                  <c:pt idx="7">
                    <c:v>0.565685424949238</c:v>
                  </c:pt>
                  <c:pt idx="8">
                    <c:v>2.559726547895313</c:v>
                  </c:pt>
                </c:numCache>
              </c:numRef>
            </c:plus>
            <c:minus>
              <c:numRef>
                <c:f>FIg_S12_3_S12_4_S12_5!$N$2:$N$10</c:f>
                <c:numCache>
                  <c:formatCode>General</c:formatCode>
                  <c:ptCount val="9"/>
                  <c:pt idx="0">
                    <c:v>0.558614357137373</c:v>
                  </c:pt>
                  <c:pt idx="1">
                    <c:v>0.0919238815542517</c:v>
                  </c:pt>
                  <c:pt idx="2">
                    <c:v>0.947523086789976</c:v>
                  </c:pt>
                  <c:pt idx="3">
                    <c:v>0.438406204335659</c:v>
                  </c:pt>
                  <c:pt idx="4">
                    <c:v>0.820243866176397</c:v>
                  </c:pt>
                  <c:pt idx="5">
                    <c:v>0.339411254969542</c:v>
                  </c:pt>
                  <c:pt idx="6">
                    <c:v>0.593969696196702</c:v>
                  </c:pt>
                  <c:pt idx="7">
                    <c:v>0.565685424949238</c:v>
                  </c:pt>
                  <c:pt idx="8">
                    <c:v>2.559726547895313</c:v>
                  </c:pt>
                </c:numCache>
              </c:numRef>
            </c:minus>
            <c:spPr>
              <a:ln>
                <a:solidFill>
                  <a:schemeClr val="bg1">
                    <a:lumMod val="50000"/>
                  </a:schemeClr>
                </a:solidFill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FIg_S12_3_S12_4_S12_5!$R$2:$R$10</c:f>
                <c:numCache>
                  <c:formatCode>General</c:formatCode>
                  <c:ptCount val="9"/>
                  <c:pt idx="0">
                    <c:v>1.196954089721222</c:v>
                  </c:pt>
                  <c:pt idx="1">
                    <c:v>1.109440039462696</c:v>
                  </c:pt>
                  <c:pt idx="2">
                    <c:v>0.120675867366872</c:v>
                  </c:pt>
                  <c:pt idx="3">
                    <c:v>0.485412669956396</c:v>
                  </c:pt>
                  <c:pt idx="4">
                    <c:v>1.3905407322757</c:v>
                  </c:pt>
                  <c:pt idx="5">
                    <c:v>0.12655835395398</c:v>
                  </c:pt>
                  <c:pt idx="6">
                    <c:v>0.196702627553726</c:v>
                  </c:pt>
                  <c:pt idx="7">
                    <c:v>0.231019910883209</c:v>
                  </c:pt>
                  <c:pt idx="8">
                    <c:v>8.54960927298256</c:v>
                  </c:pt>
                </c:numCache>
              </c:numRef>
            </c:plus>
            <c:minus>
              <c:numRef>
                <c:f>FIg_S12_3_S12_4_S12_5!$R$2:$R$10</c:f>
                <c:numCache>
                  <c:formatCode>General</c:formatCode>
                  <c:ptCount val="9"/>
                  <c:pt idx="0">
                    <c:v>1.196954089721222</c:v>
                  </c:pt>
                  <c:pt idx="1">
                    <c:v>1.109440039462696</c:v>
                  </c:pt>
                  <c:pt idx="2">
                    <c:v>0.120675867366872</c:v>
                  </c:pt>
                  <c:pt idx="3">
                    <c:v>0.485412669956396</c:v>
                  </c:pt>
                  <c:pt idx="4">
                    <c:v>1.3905407322757</c:v>
                  </c:pt>
                  <c:pt idx="5">
                    <c:v>0.12655835395398</c:v>
                  </c:pt>
                  <c:pt idx="6">
                    <c:v>0.196702627553726</c:v>
                  </c:pt>
                  <c:pt idx="7">
                    <c:v>0.231019910883209</c:v>
                  </c:pt>
                  <c:pt idx="8">
                    <c:v>8.54960927298256</c:v>
                  </c:pt>
                </c:numCache>
              </c:numRef>
            </c:minus>
            <c:spPr>
              <a:ln>
                <a:solidFill>
                  <a:schemeClr val="bg1">
                    <a:lumMod val="50000"/>
                  </a:schemeClr>
                </a:solidFill>
              </a:ln>
            </c:spPr>
          </c:errBars>
          <c:xVal>
            <c:numRef>
              <c:f>FIg_S12_3_S12_4_S12_5!$M$2:$M$10</c:f>
              <c:numCache>
                <c:formatCode>General</c:formatCode>
                <c:ptCount val="9"/>
                <c:pt idx="0">
                  <c:v>6.0</c:v>
                </c:pt>
                <c:pt idx="1">
                  <c:v>8.17</c:v>
                </c:pt>
                <c:pt idx="2">
                  <c:v>5.22</c:v>
                </c:pt>
                <c:pt idx="3">
                  <c:v>5.34</c:v>
                </c:pt>
                <c:pt idx="4">
                  <c:v>5.49</c:v>
                </c:pt>
                <c:pt idx="5">
                  <c:v>6.3</c:v>
                </c:pt>
                <c:pt idx="6">
                  <c:v>3.89</c:v>
                </c:pt>
                <c:pt idx="7">
                  <c:v>4.73</c:v>
                </c:pt>
                <c:pt idx="8">
                  <c:v>8.55</c:v>
                </c:pt>
              </c:numCache>
            </c:numRef>
          </c:xVal>
          <c:yVal>
            <c:numRef>
              <c:f>FIg_S12_3_S12_4_S12_5!$Q$2:$Q$10</c:f>
              <c:numCache>
                <c:formatCode>0.0</c:formatCode>
                <c:ptCount val="9"/>
                <c:pt idx="0">
                  <c:v>7.085537918871252</c:v>
                </c:pt>
                <c:pt idx="1">
                  <c:v>8.143830207305034</c:v>
                </c:pt>
                <c:pt idx="2">
                  <c:v>5.782959641255606</c:v>
                </c:pt>
                <c:pt idx="3">
                  <c:v>7.953395061728395</c:v>
                </c:pt>
                <c:pt idx="4">
                  <c:v>2.581729598051157</c:v>
                </c:pt>
                <c:pt idx="5">
                  <c:v>8.473175816539264</c:v>
                </c:pt>
                <c:pt idx="6">
                  <c:v>4.47118205349439</c:v>
                </c:pt>
                <c:pt idx="7">
                  <c:v>5.633359133126934</c:v>
                </c:pt>
                <c:pt idx="8">
                  <c:v>11.13817204301075</c:v>
                </c:pt>
              </c:numCache>
            </c:numRef>
          </c:yVal>
          <c:smooth val="0"/>
        </c:ser>
        <c:ser>
          <c:idx val="2"/>
          <c:order val="2"/>
          <c:tx>
            <c:v>guideline</c:v>
          </c:tx>
          <c:spPr>
            <a:ln w="38100"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Ref>
              <c:f>FIg_S12_3_S12_4_S12_5!$A$14:$A$15</c:f>
              <c:numCache>
                <c:formatCode>General</c:formatCode>
                <c:ptCount val="2"/>
                <c:pt idx="0">
                  <c:v>0.0</c:v>
                </c:pt>
                <c:pt idx="1">
                  <c:v>20.0</c:v>
                </c:pt>
              </c:numCache>
            </c:numRef>
          </c:xVal>
          <c:yVal>
            <c:numRef>
              <c:f>FIg_S12_3_S12_4_S12_5!$A$14:$A$15</c:f>
              <c:numCache>
                <c:formatCode>General</c:formatCode>
                <c:ptCount val="2"/>
                <c:pt idx="0">
                  <c:v>0.0</c:v>
                </c:pt>
                <c:pt idx="1">
                  <c:v>20.0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57676360"/>
        <c:axId val="-2057921368"/>
      </c:scatterChart>
      <c:valAx>
        <c:axId val="-2057676360"/>
        <c:scaling>
          <c:orientation val="minMax"/>
          <c:max val="14.0"/>
          <c:min val="2.0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Volume-only relaxation migration volume</a:t>
                </a:r>
                <a:r>
                  <a:rPr lang="en-US" sz="1600" baseline="0"/>
                  <a:t> (</a:t>
                </a:r>
                <a:r>
                  <a:rPr lang="en-US" sz="1800">
                    <a:effectLst/>
                  </a:rPr>
                  <a:t>Å</a:t>
                </a:r>
                <a:r>
                  <a:rPr lang="en-US" sz="1800" baseline="30000">
                    <a:effectLst/>
                  </a:rPr>
                  <a:t>3</a:t>
                </a:r>
                <a:r>
                  <a:rPr lang="en-US" sz="1600" baseline="0"/>
                  <a:t>)</a:t>
                </a:r>
                <a:endParaRPr lang="en-US" sz="160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-2057921368"/>
        <c:crosses val="autoZero"/>
        <c:crossBetween val="midCat"/>
        <c:majorUnit val="2.0"/>
      </c:valAx>
      <c:valAx>
        <c:axId val="-2057921368"/>
        <c:scaling>
          <c:orientation val="minMax"/>
          <c:max val="14.0"/>
          <c:min val="2.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Volume from elastic strain model and DFT-fit slopes (</a:t>
                </a:r>
                <a:r>
                  <a:rPr lang="en-US" sz="1800">
                    <a:effectLst/>
                  </a:rPr>
                  <a:t>Å</a:t>
                </a:r>
                <a:r>
                  <a:rPr lang="en-US" sz="1800" baseline="30000">
                    <a:effectLst/>
                  </a:rPr>
                  <a:t>3</a:t>
                </a:r>
                <a:r>
                  <a:rPr lang="en-US" sz="1800" baseline="0">
                    <a:effectLst/>
                  </a:rPr>
                  <a:t>)</a:t>
                </a:r>
                <a:r>
                  <a:rPr lang="en-US" sz="1600" baseline="0"/>
                  <a:t> </a:t>
                </a:r>
                <a:endParaRPr lang="en-US" sz="1600"/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-205767636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80616379958875"/>
          <c:y val="0.0895564819103494"/>
          <c:w val="0.256750923650467"/>
          <c:h val="0.0731161954631602"/>
        </c:manualLayout>
      </c:layout>
      <c:overlay val="0"/>
      <c:txPr>
        <a:bodyPr/>
        <a:lstStyle/>
        <a:p>
          <a:pPr>
            <a:defRPr sz="16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781048865707"/>
          <c:y val="0.0381699346405229"/>
          <c:w val="0.700265309193039"/>
          <c:h val="0.781560187329525"/>
        </c:manualLayout>
      </c:layout>
      <c:scatterChart>
        <c:scatterStyle val="lineMarker"/>
        <c:varyColors val="0"/>
        <c:ser>
          <c:idx val="0"/>
          <c:order val="0"/>
          <c:tx>
            <c:v>in-plane</c:v>
          </c:tx>
          <c:spPr>
            <a:ln w="47625">
              <a:noFill/>
            </a:ln>
          </c:spPr>
          <c:marker>
            <c:symbol val="circle"/>
            <c:size val="28"/>
            <c:spPr>
              <a:noFill/>
              <a:ln w="38100">
                <a:solidFill>
                  <a:srgbClr val="008000"/>
                </a:solidFill>
              </a:ln>
            </c:spPr>
          </c:marker>
          <c:dLbls>
            <c:dLbl>
              <c:idx val="0"/>
              <c:tx>
                <c:strRef>
                  <c:f>FIg_S12_3_S12_4_S12_5!$A$2</c:f>
                  <c:strCache>
                    <c:ptCount val="1"/>
                    <c:pt idx="0">
                      <c:v>Co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FIg_S12_3_S12_4_S12_5!$A$3</c:f>
                  <c:strCache>
                    <c:ptCount val="1"/>
                    <c:pt idx="0">
                      <c:v>Fe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FIg_S12_3_S12_4_S12_5!$A$4</c:f>
                  <c:strCache>
                    <c:ptCount val="1"/>
                    <c:pt idx="0">
                      <c:v>Ga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FIg_S12_3_S12_4_S12_5!$A$5</c:f>
                  <c:strCache>
                    <c:ptCount val="1"/>
                    <c:pt idx="0">
                      <c:v>Mn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FIg_S12_3_S12_4_S12_5!$A$6</c:f>
                  <c:strCache>
                    <c:ptCount val="1"/>
                    <c:pt idx="0">
                      <c:v>Ni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FIg_S12_3_S12_4_S12_5!$A$7</c:f>
                  <c:strCache>
                    <c:ptCount val="1"/>
                    <c:pt idx="0">
                      <c:v>Cr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FIg_S12_3_S12_4_S12_5!$A$8</c:f>
                  <c:strCache>
                    <c:ptCount val="1"/>
                    <c:pt idx="0">
                      <c:v>Sc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FIg_S12_3_S12_4_S12_5!$A$9</c:f>
                  <c:strCache>
                    <c:ptCount val="1"/>
                    <c:pt idx="0">
                      <c:v>Ti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FIg_S12_3_S12_4_S12_5!$A$10</c:f>
                  <c:strCache>
                    <c:ptCount val="1"/>
                    <c:pt idx="0">
                      <c:v>V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6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errBars>
            <c:errDir val="x"/>
            <c:errBarType val="both"/>
            <c:errValType val="fixedVal"/>
            <c:noEndCap val="0"/>
            <c:val val="0.14142"/>
            <c:spPr>
              <a:ln>
                <a:solidFill>
                  <a:schemeClr val="bg1">
                    <a:lumMod val="50000"/>
                  </a:schemeClr>
                </a:solidFill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FIg_S12_3_S12_4_S12_5!$P$2:$P$10</c:f>
                <c:numCache>
                  <c:formatCode>General</c:formatCode>
                  <c:ptCount val="9"/>
                  <c:pt idx="0">
                    <c:v>1.041885093931233</c:v>
                  </c:pt>
                  <c:pt idx="1">
                    <c:v>1.141885940223688</c:v>
                  </c:pt>
                  <c:pt idx="2">
                    <c:v>0.198485644751919</c:v>
                  </c:pt>
                  <c:pt idx="3">
                    <c:v>0.529212930937863</c:v>
                  </c:pt>
                  <c:pt idx="4">
                    <c:v>2.55177312513676</c:v>
                  </c:pt>
                  <c:pt idx="5">
                    <c:v>0.0869137416964698</c:v>
                  </c:pt>
                  <c:pt idx="6">
                    <c:v>0.27073766091373</c:v>
                  </c:pt>
                  <c:pt idx="7">
                    <c:v>0.3973880647192</c:v>
                  </c:pt>
                  <c:pt idx="8">
                    <c:v>5.909592030472933</c:v>
                  </c:pt>
                </c:numCache>
              </c:numRef>
            </c:plus>
            <c:minus>
              <c:numRef>
                <c:f>FIg_S12_3_S12_4_S12_5!$P$2:$P$10</c:f>
                <c:numCache>
                  <c:formatCode>General</c:formatCode>
                  <c:ptCount val="9"/>
                  <c:pt idx="0">
                    <c:v>1.041885093931233</c:v>
                  </c:pt>
                  <c:pt idx="1">
                    <c:v>1.141885940223688</c:v>
                  </c:pt>
                  <c:pt idx="2">
                    <c:v>0.198485644751919</c:v>
                  </c:pt>
                  <c:pt idx="3">
                    <c:v>0.529212930937863</c:v>
                  </c:pt>
                  <c:pt idx="4">
                    <c:v>2.55177312513676</c:v>
                  </c:pt>
                  <c:pt idx="5">
                    <c:v>0.0869137416964698</c:v>
                  </c:pt>
                  <c:pt idx="6">
                    <c:v>0.27073766091373</c:v>
                  </c:pt>
                  <c:pt idx="7">
                    <c:v>0.3973880647192</c:v>
                  </c:pt>
                  <c:pt idx="8">
                    <c:v>5.909592030472933</c:v>
                  </c:pt>
                </c:numCache>
              </c:numRef>
            </c:minus>
            <c:spPr>
              <a:ln>
                <a:solidFill>
                  <a:schemeClr val="bg1">
                    <a:lumMod val="50000"/>
                  </a:schemeClr>
                </a:solidFill>
              </a:ln>
            </c:spPr>
          </c:errBars>
          <c:xVal>
            <c:numRef>
              <c:f>FIg_S12_3_S12_4_S12_5!$I$2:$I$10</c:f>
              <c:numCache>
                <c:formatCode>General</c:formatCode>
                <c:ptCount val="9"/>
                <c:pt idx="0">
                  <c:v>5.8</c:v>
                </c:pt>
                <c:pt idx="1">
                  <c:v>11.7</c:v>
                </c:pt>
                <c:pt idx="2">
                  <c:v>4.1</c:v>
                </c:pt>
                <c:pt idx="3">
                  <c:v>5.7</c:v>
                </c:pt>
                <c:pt idx="4">
                  <c:v>4.8</c:v>
                </c:pt>
                <c:pt idx="5">
                  <c:v>7.1</c:v>
                </c:pt>
                <c:pt idx="6">
                  <c:v>3.5</c:v>
                </c:pt>
                <c:pt idx="7">
                  <c:v>5.2</c:v>
                </c:pt>
                <c:pt idx="8">
                  <c:v>10.6</c:v>
                </c:pt>
              </c:numCache>
            </c:numRef>
          </c:xVal>
          <c:yVal>
            <c:numRef>
              <c:f>FIg_S12_3_S12_4_S12_5!$O$2:$O$10</c:f>
              <c:numCache>
                <c:formatCode>0.0</c:formatCode>
                <c:ptCount val="9"/>
                <c:pt idx="0">
                  <c:v>5.274691358024691</c:v>
                </c:pt>
                <c:pt idx="1">
                  <c:v>7.765153010858836</c:v>
                </c:pt>
                <c:pt idx="2">
                  <c:v>3.985650224215246</c:v>
                </c:pt>
                <c:pt idx="3">
                  <c:v>6.622325102880659</c:v>
                </c:pt>
                <c:pt idx="4">
                  <c:v>8.580876979293545</c:v>
                </c:pt>
                <c:pt idx="5">
                  <c:v>5.913064628214036</c:v>
                </c:pt>
                <c:pt idx="6">
                  <c:v>3.064020707506471</c:v>
                </c:pt>
                <c:pt idx="7">
                  <c:v>4.932120743034055</c:v>
                </c:pt>
                <c:pt idx="8">
                  <c:v>7.697311827956989</c:v>
                </c:pt>
              </c:numCache>
            </c:numRef>
          </c:yVal>
          <c:smooth val="0"/>
        </c:ser>
        <c:ser>
          <c:idx val="1"/>
          <c:order val="1"/>
          <c:tx>
            <c:v>out-of-plane</c:v>
          </c:tx>
          <c:spPr>
            <a:ln w="47625">
              <a:noFill/>
            </a:ln>
          </c:spPr>
          <c:marker>
            <c:symbol val="square"/>
            <c:size val="24"/>
            <c:spPr>
              <a:noFill/>
              <a:ln w="38100">
                <a:solidFill>
                  <a:srgbClr val="0000FF"/>
                </a:solidFill>
              </a:ln>
            </c:spPr>
          </c:marker>
          <c:dLbls>
            <c:dLbl>
              <c:idx val="0"/>
              <c:tx>
                <c:strRef>
                  <c:f>FIg_S12_3_S12_4_S12_5!$A$2</c:f>
                  <c:strCache>
                    <c:ptCount val="1"/>
                    <c:pt idx="0">
                      <c:v>Co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FIg_S12_3_S12_4_S12_5!$A$3</c:f>
                  <c:strCache>
                    <c:ptCount val="1"/>
                    <c:pt idx="0">
                      <c:v>Fe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FIg_S12_3_S12_4_S12_5!$A$4</c:f>
                  <c:strCache>
                    <c:ptCount val="1"/>
                    <c:pt idx="0">
                      <c:v>Ga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FIg_S12_3_S12_4_S12_5!$A$5</c:f>
                  <c:strCache>
                    <c:ptCount val="1"/>
                    <c:pt idx="0">
                      <c:v>Mn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FIg_S12_3_S12_4_S12_5!$A$6</c:f>
                  <c:strCache>
                    <c:ptCount val="1"/>
                    <c:pt idx="0">
                      <c:v>Ni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FIg_S12_3_S12_4_S12_5!$A$7</c:f>
                  <c:strCache>
                    <c:ptCount val="1"/>
                    <c:pt idx="0">
                      <c:v>Cr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FIg_S12_3_S12_4_S12_5!$A$8</c:f>
                  <c:strCache>
                    <c:ptCount val="1"/>
                    <c:pt idx="0">
                      <c:v>Sc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FIg_S12_3_S12_4_S12_5!$A$9</c:f>
                  <c:strCache>
                    <c:ptCount val="1"/>
                    <c:pt idx="0">
                      <c:v>Ti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FIg_S12_3_S12_4_S12_5!$A$10</c:f>
                  <c:strCache>
                    <c:ptCount val="1"/>
                    <c:pt idx="0">
                      <c:v>V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6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errBars>
            <c:errDir val="x"/>
            <c:errBarType val="both"/>
            <c:errValType val="fixedVal"/>
            <c:noEndCap val="0"/>
            <c:val val="0.14142"/>
            <c:spPr>
              <a:ln>
                <a:solidFill>
                  <a:schemeClr val="bg1">
                    <a:lumMod val="50000"/>
                  </a:schemeClr>
                </a:solidFill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FIg_S12_3_S12_4_S12_5!$R$2:$R$10</c:f>
                <c:numCache>
                  <c:formatCode>General</c:formatCode>
                  <c:ptCount val="9"/>
                  <c:pt idx="0">
                    <c:v>1.196954089721222</c:v>
                  </c:pt>
                  <c:pt idx="1">
                    <c:v>1.109440039462696</c:v>
                  </c:pt>
                  <c:pt idx="2">
                    <c:v>0.120675867366872</c:v>
                  </c:pt>
                  <c:pt idx="3">
                    <c:v>0.485412669956396</c:v>
                  </c:pt>
                  <c:pt idx="4">
                    <c:v>1.3905407322757</c:v>
                  </c:pt>
                  <c:pt idx="5">
                    <c:v>0.12655835395398</c:v>
                  </c:pt>
                  <c:pt idx="6">
                    <c:v>0.196702627553726</c:v>
                  </c:pt>
                  <c:pt idx="7">
                    <c:v>0.231019910883209</c:v>
                  </c:pt>
                  <c:pt idx="8">
                    <c:v>8.54960927298256</c:v>
                  </c:pt>
                </c:numCache>
              </c:numRef>
            </c:plus>
            <c:minus>
              <c:numRef>
                <c:f>FIg_S12_3_S12_4_S12_5!$R$2:$R$10</c:f>
                <c:numCache>
                  <c:formatCode>General</c:formatCode>
                  <c:ptCount val="9"/>
                  <c:pt idx="0">
                    <c:v>1.196954089721222</c:v>
                  </c:pt>
                  <c:pt idx="1">
                    <c:v>1.109440039462696</c:v>
                  </c:pt>
                  <c:pt idx="2">
                    <c:v>0.120675867366872</c:v>
                  </c:pt>
                  <c:pt idx="3">
                    <c:v>0.485412669956396</c:v>
                  </c:pt>
                  <c:pt idx="4">
                    <c:v>1.3905407322757</c:v>
                  </c:pt>
                  <c:pt idx="5">
                    <c:v>0.12655835395398</c:v>
                  </c:pt>
                  <c:pt idx="6">
                    <c:v>0.196702627553726</c:v>
                  </c:pt>
                  <c:pt idx="7">
                    <c:v>0.231019910883209</c:v>
                  </c:pt>
                  <c:pt idx="8">
                    <c:v>8.54960927298256</c:v>
                  </c:pt>
                </c:numCache>
              </c:numRef>
            </c:minus>
            <c:spPr>
              <a:ln>
                <a:solidFill>
                  <a:schemeClr val="bg1">
                    <a:lumMod val="50000"/>
                  </a:schemeClr>
                </a:solidFill>
              </a:ln>
            </c:spPr>
          </c:errBars>
          <c:xVal>
            <c:numRef>
              <c:f>FIg_S12_3_S12_4_S12_5!$J$2:$J$10</c:f>
              <c:numCache>
                <c:formatCode>General</c:formatCode>
                <c:ptCount val="9"/>
                <c:pt idx="0">
                  <c:v>6.2</c:v>
                </c:pt>
                <c:pt idx="1">
                  <c:v>12.0</c:v>
                </c:pt>
                <c:pt idx="2">
                  <c:v>5.5</c:v>
                </c:pt>
                <c:pt idx="3">
                  <c:v>6.3</c:v>
                </c:pt>
                <c:pt idx="4">
                  <c:v>5.2</c:v>
                </c:pt>
                <c:pt idx="5">
                  <c:v>7.6</c:v>
                </c:pt>
                <c:pt idx="6">
                  <c:v>4.4</c:v>
                </c:pt>
                <c:pt idx="7">
                  <c:v>6.1</c:v>
                </c:pt>
                <c:pt idx="8">
                  <c:v>8.8</c:v>
                </c:pt>
              </c:numCache>
            </c:numRef>
          </c:xVal>
          <c:yVal>
            <c:numRef>
              <c:f>FIg_S12_3_S12_4_S12_5!$Q$2:$Q$10</c:f>
              <c:numCache>
                <c:formatCode>0.0</c:formatCode>
                <c:ptCount val="9"/>
                <c:pt idx="0">
                  <c:v>7.085537918871252</c:v>
                </c:pt>
                <c:pt idx="1">
                  <c:v>8.143830207305034</c:v>
                </c:pt>
                <c:pt idx="2">
                  <c:v>5.782959641255606</c:v>
                </c:pt>
                <c:pt idx="3">
                  <c:v>7.953395061728395</c:v>
                </c:pt>
                <c:pt idx="4">
                  <c:v>2.581729598051157</c:v>
                </c:pt>
                <c:pt idx="5">
                  <c:v>8.473175816539264</c:v>
                </c:pt>
                <c:pt idx="6">
                  <c:v>4.47118205349439</c:v>
                </c:pt>
                <c:pt idx="7">
                  <c:v>5.633359133126934</c:v>
                </c:pt>
                <c:pt idx="8">
                  <c:v>11.13817204301075</c:v>
                </c:pt>
              </c:numCache>
            </c:numRef>
          </c:yVal>
          <c:smooth val="0"/>
        </c:ser>
        <c:ser>
          <c:idx val="2"/>
          <c:order val="2"/>
          <c:tx>
            <c:v>guideline</c:v>
          </c:tx>
          <c:spPr>
            <a:ln w="38100"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Ref>
              <c:f>FIg_S12_3_S12_4_S12_5!$A$14:$A$15</c:f>
              <c:numCache>
                <c:formatCode>General</c:formatCode>
                <c:ptCount val="2"/>
                <c:pt idx="0">
                  <c:v>0.0</c:v>
                </c:pt>
                <c:pt idx="1">
                  <c:v>20.0</c:v>
                </c:pt>
              </c:numCache>
            </c:numRef>
          </c:xVal>
          <c:yVal>
            <c:numRef>
              <c:f>FIg_S12_3_S12_4_S12_5!$A$14:$A$15</c:f>
              <c:numCache>
                <c:formatCode>General</c:formatCode>
                <c:ptCount val="2"/>
                <c:pt idx="0">
                  <c:v>0.0</c:v>
                </c:pt>
                <c:pt idx="1">
                  <c:v>20.0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7074968"/>
        <c:axId val="-2067036008"/>
      </c:scatterChart>
      <c:valAx>
        <c:axId val="-2067074968"/>
        <c:scaling>
          <c:orientation val="minMax"/>
          <c:max val="14.0"/>
          <c:min val="2.0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Birch-Murnaghan migration volume</a:t>
                </a:r>
                <a:r>
                  <a:rPr lang="en-US" sz="1600" baseline="0"/>
                  <a:t> (</a:t>
                </a:r>
                <a:r>
                  <a:rPr lang="en-US" sz="1800">
                    <a:effectLst/>
                  </a:rPr>
                  <a:t>Å</a:t>
                </a:r>
                <a:r>
                  <a:rPr lang="en-US" sz="1800" baseline="30000">
                    <a:effectLst/>
                  </a:rPr>
                  <a:t>3</a:t>
                </a:r>
                <a:r>
                  <a:rPr lang="en-US" sz="1600" baseline="0"/>
                  <a:t>)</a:t>
                </a:r>
                <a:endParaRPr lang="en-US" sz="160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-2067036008"/>
        <c:crosses val="autoZero"/>
        <c:crossBetween val="midCat"/>
        <c:majorUnit val="2.0"/>
      </c:valAx>
      <c:valAx>
        <c:axId val="-2067036008"/>
        <c:scaling>
          <c:orientation val="minMax"/>
          <c:max val="14.0"/>
          <c:min val="2.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Volume from elastic strain model and DFT-fit slopes (</a:t>
                </a:r>
                <a:r>
                  <a:rPr lang="en-US" sz="1800">
                    <a:effectLst/>
                  </a:rPr>
                  <a:t>Å</a:t>
                </a:r>
                <a:r>
                  <a:rPr lang="en-US" sz="1800" baseline="30000">
                    <a:effectLst/>
                  </a:rPr>
                  <a:t>3</a:t>
                </a:r>
                <a:r>
                  <a:rPr lang="en-US" sz="1800" baseline="0">
                    <a:effectLst/>
                  </a:rPr>
                  <a:t>)</a:t>
                </a:r>
                <a:r>
                  <a:rPr lang="en-US" sz="1600" baseline="0"/>
                  <a:t> </a:t>
                </a:r>
                <a:endParaRPr lang="en-US" sz="1600"/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-206707496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14586655967367"/>
          <c:y val="0.115700272760023"/>
          <c:w val="0.256750923650467"/>
          <c:h val="0.0758793536136819"/>
        </c:manualLayout>
      </c:layout>
      <c:overlay val="0"/>
      <c:txPr>
        <a:bodyPr/>
        <a:lstStyle/>
        <a:p>
          <a:pPr>
            <a:defRPr sz="16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781048865707"/>
          <c:y val="0.0381699346405229"/>
          <c:w val="0.679431934065566"/>
          <c:h val="0.781560187329525"/>
        </c:manualLayout>
      </c:layout>
      <c:scatterChart>
        <c:scatterStyle val="lineMarker"/>
        <c:varyColors val="0"/>
        <c:ser>
          <c:idx val="0"/>
          <c:order val="0"/>
          <c:tx>
            <c:v>in-plane</c:v>
          </c:tx>
          <c:spPr>
            <a:ln w="47625">
              <a:noFill/>
            </a:ln>
          </c:spPr>
          <c:marker>
            <c:symbol val="circle"/>
            <c:size val="28"/>
            <c:spPr>
              <a:noFill/>
              <a:ln w="38100">
                <a:solidFill>
                  <a:srgbClr val="008000"/>
                </a:solidFill>
              </a:ln>
            </c:spPr>
          </c:marker>
          <c:dLbls>
            <c:dLbl>
              <c:idx val="0"/>
              <c:layout>
                <c:manualLayout>
                  <c:x val="-0.0144485655509278"/>
                  <c:y val="0.0231596360628619"/>
                </c:manualLayout>
              </c:layout>
              <c:tx>
                <c:strRef>
                  <c:f>FIg_S12_3_S12_4_S12_5!$A$2</c:f>
                  <c:strCache>
                    <c:ptCount val="1"/>
                    <c:pt idx="0">
                      <c:v>Co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0.00686731726101805"/>
                  <c:y val="0.0181968569065343"/>
                </c:manualLayout>
              </c:layout>
              <c:tx>
                <c:strRef>
                  <c:f>FIg_S12_3_S12_4_S12_5!$A$3</c:f>
                  <c:strCache>
                    <c:ptCount val="1"/>
                    <c:pt idx="0">
                      <c:v>Fe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FIg_S12_3_S12_4_S12_5!$A$4</c:f>
                  <c:strCache>
                    <c:ptCount val="1"/>
                    <c:pt idx="0">
                      <c:v>Ga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0.0220248482453207"/>
                  <c:y val="-0.0363937138130686"/>
                </c:manualLayout>
              </c:layout>
              <c:tx>
                <c:strRef>
                  <c:f>FIg_S12_3_S12_4_S12_5!$A$5</c:f>
                  <c:strCache>
                    <c:ptCount val="1"/>
                    <c:pt idx="0">
                      <c:v>Mn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FIg_S12_3_S12_4_S12_5!$A$6</c:f>
                  <c:strCache>
                    <c:ptCount val="1"/>
                    <c:pt idx="0">
                      <c:v>Ni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0.0777881818826701"/>
                  <c:y val="0.00165425971877591"/>
                </c:manualLayout>
              </c:layout>
              <c:tx>
                <c:strRef>
                  <c:f>FIg_S12_3_S12_4_S12_5!$A$7</c:f>
                  <c:strCache>
                    <c:ptCount val="1"/>
                    <c:pt idx="0">
                      <c:v>Cr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FIg_S12_3_S12_4_S12_5!$A$8</c:f>
                  <c:strCache>
                    <c:ptCount val="1"/>
                    <c:pt idx="0">
                      <c:v>Sc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FIg_S12_3_S12_4_S12_5!$A$9</c:f>
                  <c:strCache>
                    <c:ptCount val="1"/>
                    <c:pt idx="0">
                      <c:v>Ti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FIg_S12_3_S12_4_S12_5!$A$10</c:f>
                  <c:strCache>
                    <c:ptCount val="1"/>
                    <c:pt idx="0">
                      <c:v>V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6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errBars>
            <c:errDir val="x"/>
            <c:errBarType val="both"/>
            <c:errValType val="cust"/>
            <c:noEndCap val="0"/>
            <c:plus>
              <c:numRef>
                <c:f>FIg_S12_3_S12_4_S12_5!$F$2:$F$10</c:f>
                <c:numCache>
                  <c:formatCode>General</c:formatCode>
                  <c:ptCount val="9"/>
                  <c:pt idx="0">
                    <c:v>7.874</c:v>
                  </c:pt>
                  <c:pt idx="1">
                    <c:v>10.37</c:v>
                  </c:pt>
                  <c:pt idx="2">
                    <c:v>2.032</c:v>
                  </c:pt>
                  <c:pt idx="3">
                    <c:v>4.369</c:v>
                  </c:pt>
                  <c:pt idx="4">
                    <c:v>8.133</c:v>
                  </c:pt>
                  <c:pt idx="5">
                    <c:v>0.407</c:v>
                  </c:pt>
                  <c:pt idx="6">
                    <c:v>3.089</c:v>
                  </c:pt>
                  <c:pt idx="7">
                    <c:v>4.931</c:v>
                  </c:pt>
                  <c:pt idx="8">
                    <c:v>13.742</c:v>
                  </c:pt>
                </c:numCache>
              </c:numRef>
            </c:plus>
            <c:minus>
              <c:numRef>
                <c:f>FIg_S12_3_S12_4_S12_5!$F$2:$F$10</c:f>
                <c:numCache>
                  <c:formatCode>General</c:formatCode>
                  <c:ptCount val="9"/>
                  <c:pt idx="0">
                    <c:v>7.874</c:v>
                  </c:pt>
                  <c:pt idx="1">
                    <c:v>10.37</c:v>
                  </c:pt>
                  <c:pt idx="2">
                    <c:v>2.032</c:v>
                  </c:pt>
                  <c:pt idx="3">
                    <c:v>4.369</c:v>
                  </c:pt>
                  <c:pt idx="4">
                    <c:v>8.133</c:v>
                  </c:pt>
                  <c:pt idx="5">
                    <c:v>0.407</c:v>
                  </c:pt>
                  <c:pt idx="6">
                    <c:v>3.089</c:v>
                  </c:pt>
                  <c:pt idx="7">
                    <c:v>4.931</c:v>
                  </c:pt>
                  <c:pt idx="8">
                    <c:v>13.742</c:v>
                  </c:pt>
                </c:numCache>
              </c:numRef>
            </c:minus>
            <c:spPr>
              <a:ln>
                <a:solidFill>
                  <a:schemeClr val="bg1">
                    <a:lumMod val="50000"/>
                  </a:schemeClr>
                </a:solidFill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FIg_S12_3_S12_4_S12_5!$Z$2:$Z$10</c:f>
                <c:numCache>
                  <c:formatCode>General</c:formatCode>
                  <c:ptCount val="9"/>
                  <c:pt idx="0">
                    <c:v>-9.786</c:v>
                  </c:pt>
                  <c:pt idx="1">
                    <c:v>-5.517</c:v>
                  </c:pt>
                  <c:pt idx="2">
                    <c:v>-7.519</c:v>
                  </c:pt>
                  <c:pt idx="3">
                    <c:v>-3.581</c:v>
                  </c:pt>
                  <c:pt idx="4">
                    <c:v>-10.844</c:v>
                  </c:pt>
                  <c:pt idx="5">
                    <c:v>-3.644</c:v>
                  </c:pt>
                  <c:pt idx="6">
                    <c:v>-4.899</c:v>
                  </c:pt>
                  <c:pt idx="7">
                    <c:v>-5.292</c:v>
                  </c:pt>
                  <c:pt idx="8">
                    <c:v>-103.966</c:v>
                  </c:pt>
                </c:numCache>
              </c:numRef>
            </c:plus>
            <c:minus>
              <c:numRef>
                <c:f>FIg_S12_3_S12_4_S12_5!$Z$2:$Z$10</c:f>
                <c:numCache>
                  <c:formatCode>General</c:formatCode>
                  <c:ptCount val="9"/>
                  <c:pt idx="0">
                    <c:v>-9.786</c:v>
                  </c:pt>
                  <c:pt idx="1">
                    <c:v>-5.517</c:v>
                  </c:pt>
                  <c:pt idx="2">
                    <c:v>-7.519</c:v>
                  </c:pt>
                  <c:pt idx="3">
                    <c:v>-3.581</c:v>
                  </c:pt>
                  <c:pt idx="4">
                    <c:v>-10.844</c:v>
                  </c:pt>
                  <c:pt idx="5">
                    <c:v>-3.644</c:v>
                  </c:pt>
                  <c:pt idx="6">
                    <c:v>-4.899</c:v>
                  </c:pt>
                  <c:pt idx="7">
                    <c:v>-5.292</c:v>
                  </c:pt>
                  <c:pt idx="8">
                    <c:v>-103.966</c:v>
                  </c:pt>
                </c:numCache>
              </c:numRef>
            </c:minus>
            <c:spPr>
              <a:ln>
                <a:solidFill>
                  <a:schemeClr val="bg1">
                    <a:lumMod val="50000"/>
                  </a:schemeClr>
                </a:solidFill>
              </a:ln>
            </c:spPr>
          </c:errBars>
          <c:xVal>
            <c:numRef>
              <c:f>FIg_S12_3_S12_4_S12_5!$E$2:$E$10</c:f>
              <c:numCache>
                <c:formatCode>General</c:formatCode>
                <c:ptCount val="9"/>
                <c:pt idx="0">
                  <c:v>-59.815</c:v>
                </c:pt>
                <c:pt idx="1">
                  <c:v>-78.661</c:v>
                </c:pt>
                <c:pt idx="2">
                  <c:v>-44.44</c:v>
                </c:pt>
                <c:pt idx="3">
                  <c:v>-64.369</c:v>
                </c:pt>
                <c:pt idx="4">
                  <c:v>-70.449</c:v>
                </c:pt>
                <c:pt idx="5">
                  <c:v>-85.089</c:v>
                </c:pt>
                <c:pt idx="6">
                  <c:v>-35.512</c:v>
                </c:pt>
                <c:pt idx="7">
                  <c:v>-63.723</c:v>
                </c:pt>
                <c:pt idx="8">
                  <c:v>-85.902</c:v>
                </c:pt>
              </c:numCache>
            </c:numRef>
          </c:xVal>
          <c:yVal>
            <c:numRef>
              <c:f>FIg_S12_3_S12_4_S12_5!$Y$2:$Y$10</c:f>
              <c:numCache>
                <c:formatCode>General</c:formatCode>
                <c:ptCount val="9"/>
                <c:pt idx="0">
                  <c:v>-59.081</c:v>
                </c:pt>
                <c:pt idx="1">
                  <c:v>-84.07899999999999</c:v>
                </c:pt>
                <c:pt idx="2">
                  <c:v>-43.262</c:v>
                </c:pt>
                <c:pt idx="3">
                  <c:v>-45.878</c:v>
                </c:pt>
                <c:pt idx="4">
                  <c:v>-35.549</c:v>
                </c:pt>
                <c:pt idx="5">
                  <c:v>-83.75</c:v>
                </c:pt>
                <c:pt idx="6">
                  <c:v>-35.349</c:v>
                </c:pt>
                <c:pt idx="7">
                  <c:v>-50.776</c:v>
                </c:pt>
                <c:pt idx="8">
                  <c:v>-135.817</c:v>
                </c:pt>
              </c:numCache>
            </c:numRef>
          </c:yVal>
          <c:smooth val="0"/>
        </c:ser>
        <c:ser>
          <c:idx val="1"/>
          <c:order val="1"/>
          <c:tx>
            <c:v>out-of-plane</c:v>
          </c:tx>
          <c:spPr>
            <a:ln w="47625">
              <a:noFill/>
            </a:ln>
          </c:spPr>
          <c:marker>
            <c:symbol val="square"/>
            <c:size val="24"/>
            <c:spPr>
              <a:noFill/>
              <a:ln w="38100">
                <a:solidFill>
                  <a:srgbClr val="0000FF"/>
                </a:solidFill>
              </a:ln>
            </c:spPr>
          </c:marker>
          <c:dLbls>
            <c:dLbl>
              <c:idx val="0"/>
              <c:layout/>
              <c:tx>
                <c:strRef>
                  <c:f>FIg_S12_3_S12_4_S12_5!$A$2</c:f>
                  <c:strCache>
                    <c:ptCount val="1"/>
                    <c:pt idx="0">
                      <c:v>Co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0.0622083726020734"/>
                  <c:y val="-0.0363937138130686"/>
                </c:manualLayout>
              </c:layout>
              <c:tx>
                <c:strRef>
                  <c:f>FIg_S12_3_S12_4_S12_5!$A$3</c:f>
                  <c:strCache>
                    <c:ptCount val="1"/>
                    <c:pt idx="0">
                      <c:v>Fe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FIg_S12_3_S12_4_S12_5!$A$4</c:f>
                  <c:strCache>
                    <c:ptCount val="1"/>
                    <c:pt idx="0">
                      <c:v>Ga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FIg_S12_3_S12_4_S12_5!$A$5</c:f>
                  <c:strCache>
                    <c:ptCount val="1"/>
                    <c:pt idx="0">
                      <c:v>Mn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FIg_S12_3_S12_4_S12_5!$A$6</c:f>
                  <c:strCache>
                    <c:ptCount val="1"/>
                    <c:pt idx="0">
                      <c:v>Ni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0.00442920986228073"/>
                  <c:y val="-0.0165428577011001"/>
                </c:manualLayout>
              </c:layout>
              <c:tx>
                <c:strRef>
                  <c:f>FIg_S12_3_S12_4_S12_5!$A$7</c:f>
                  <c:strCache>
                    <c:ptCount val="1"/>
                    <c:pt idx="0">
                      <c:v>Cr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FIg_S12_3_S12_4_S12_5!$A$8</c:f>
                  <c:strCache>
                    <c:ptCount val="1"/>
                    <c:pt idx="0">
                      <c:v>Sc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FIg_S12_3_S12_4_S12_5!$A$9</c:f>
                  <c:strCache>
                    <c:ptCount val="1"/>
                    <c:pt idx="0">
                      <c:v>Ti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0.0575199383860801"/>
                  <c:y val="0.0148883374689826"/>
                </c:manualLayout>
              </c:layout>
              <c:tx>
                <c:strRef>
                  <c:f>FIg_S12_3_S12_4_S12_5!$A$10</c:f>
                  <c:strCache>
                    <c:ptCount val="1"/>
                    <c:pt idx="0">
                      <c:v>V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6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errBars>
            <c:errDir val="x"/>
            <c:errBarType val="both"/>
            <c:errValType val="cust"/>
            <c:noEndCap val="0"/>
            <c:plus>
              <c:numRef>
                <c:f>FIg_S12_3_S12_4_S12_5!$H$2:$H$10</c:f>
                <c:numCache>
                  <c:formatCode>General</c:formatCode>
                  <c:ptCount val="9"/>
                  <c:pt idx="0">
                    <c:v>6.65</c:v>
                  </c:pt>
                  <c:pt idx="1">
                    <c:v>9.87</c:v>
                  </c:pt>
                  <c:pt idx="2">
                    <c:v>0.438</c:v>
                  </c:pt>
                  <c:pt idx="3">
                    <c:v>3.41</c:v>
                  </c:pt>
                  <c:pt idx="4">
                    <c:v>9.828</c:v>
                  </c:pt>
                  <c:pt idx="5">
                    <c:v>0.667</c:v>
                  </c:pt>
                  <c:pt idx="6">
                    <c:v>2.133</c:v>
                  </c:pt>
                  <c:pt idx="7">
                    <c:v>2.498</c:v>
                  </c:pt>
                  <c:pt idx="8">
                    <c:v>19.794</c:v>
                  </c:pt>
                </c:numCache>
              </c:numRef>
            </c:plus>
            <c:minus>
              <c:numRef>
                <c:f>FIg_S12_3_S12_4_S12_5!$H$2:$H$10</c:f>
                <c:numCache>
                  <c:formatCode>General</c:formatCode>
                  <c:ptCount val="9"/>
                  <c:pt idx="0">
                    <c:v>6.65</c:v>
                  </c:pt>
                  <c:pt idx="1">
                    <c:v>9.87</c:v>
                  </c:pt>
                  <c:pt idx="2">
                    <c:v>0.438</c:v>
                  </c:pt>
                  <c:pt idx="3">
                    <c:v>3.41</c:v>
                  </c:pt>
                  <c:pt idx="4">
                    <c:v>9.828</c:v>
                  </c:pt>
                  <c:pt idx="5">
                    <c:v>0.667</c:v>
                  </c:pt>
                  <c:pt idx="6">
                    <c:v>2.133</c:v>
                  </c:pt>
                  <c:pt idx="7">
                    <c:v>2.498</c:v>
                  </c:pt>
                  <c:pt idx="8">
                    <c:v>19.794</c:v>
                  </c:pt>
                </c:numCache>
              </c:numRef>
            </c:minus>
            <c:spPr>
              <a:ln>
                <a:solidFill>
                  <a:schemeClr val="bg1">
                    <a:lumMod val="50000"/>
                  </a:schemeClr>
                </a:solidFill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FIg_S12_3_S12_4_S12_5!$AB$2:$AB$10</c:f>
                <c:numCache>
                  <c:formatCode>General</c:formatCode>
                  <c:ptCount val="9"/>
                  <c:pt idx="0">
                    <c:v>-10.976</c:v>
                  </c:pt>
                  <c:pt idx="1">
                    <c:v>-5.432</c:v>
                  </c:pt>
                  <c:pt idx="2">
                    <c:v>-7.558</c:v>
                  </c:pt>
                  <c:pt idx="3">
                    <c:v>-3.725</c:v>
                  </c:pt>
                  <c:pt idx="4">
                    <c:v>-13.239</c:v>
                  </c:pt>
                  <c:pt idx="5">
                    <c:v>-3.676</c:v>
                  </c:pt>
                  <c:pt idx="6">
                    <c:v>-4.918</c:v>
                  </c:pt>
                  <c:pt idx="7">
                    <c:v>-5.347</c:v>
                  </c:pt>
                  <c:pt idx="8">
                    <c:v>-74.442</c:v>
                  </c:pt>
                </c:numCache>
              </c:numRef>
            </c:plus>
            <c:minus>
              <c:numRef>
                <c:f>FIg_S12_3_S12_4_S12_5!$AB$2:$AB$10</c:f>
                <c:numCache>
                  <c:formatCode>General</c:formatCode>
                  <c:ptCount val="9"/>
                  <c:pt idx="0">
                    <c:v>-10.976</c:v>
                  </c:pt>
                  <c:pt idx="1">
                    <c:v>-5.432</c:v>
                  </c:pt>
                  <c:pt idx="2">
                    <c:v>-7.558</c:v>
                  </c:pt>
                  <c:pt idx="3">
                    <c:v>-3.725</c:v>
                  </c:pt>
                  <c:pt idx="4">
                    <c:v>-13.239</c:v>
                  </c:pt>
                  <c:pt idx="5">
                    <c:v>-3.676</c:v>
                  </c:pt>
                  <c:pt idx="6">
                    <c:v>-4.918</c:v>
                  </c:pt>
                  <c:pt idx="7">
                    <c:v>-5.347</c:v>
                  </c:pt>
                  <c:pt idx="8">
                    <c:v>-74.442</c:v>
                  </c:pt>
                </c:numCache>
              </c:numRef>
            </c:minus>
            <c:spPr>
              <a:ln>
                <a:solidFill>
                  <a:schemeClr val="bg1">
                    <a:lumMod val="50000"/>
                  </a:schemeClr>
                </a:solidFill>
              </a:ln>
            </c:spPr>
          </c:errBars>
          <c:xVal>
            <c:numRef>
              <c:f>FIg_S12_3_S12_4_S12_5!$G$2:$G$10</c:f>
              <c:numCache>
                <c:formatCode>General</c:formatCode>
                <c:ptCount val="9"/>
                <c:pt idx="0">
                  <c:v>-80.35</c:v>
                </c:pt>
                <c:pt idx="1">
                  <c:v>-82.497</c:v>
                </c:pt>
                <c:pt idx="2">
                  <c:v>-64.48</c:v>
                </c:pt>
                <c:pt idx="3">
                  <c:v>-77.307</c:v>
                </c:pt>
                <c:pt idx="4">
                  <c:v>-21.196</c:v>
                </c:pt>
                <c:pt idx="5">
                  <c:v>-121.929</c:v>
                </c:pt>
                <c:pt idx="6">
                  <c:v>-51.821</c:v>
                </c:pt>
                <c:pt idx="7">
                  <c:v>-72.783</c:v>
                </c:pt>
                <c:pt idx="8">
                  <c:v>-124.302</c:v>
                </c:pt>
              </c:numCache>
            </c:numRef>
          </c:xVal>
          <c:yVal>
            <c:numRef>
              <c:f>FIg_S12_3_S12_4_S12_5!$AA$2:$AA$10</c:f>
              <c:numCache>
                <c:formatCode>General</c:formatCode>
                <c:ptCount val="9"/>
                <c:pt idx="0">
                  <c:v>-68.04</c:v>
                </c:pt>
                <c:pt idx="1">
                  <c:v>-82.762</c:v>
                </c:pt>
                <c:pt idx="2">
                  <c:v>-58.203</c:v>
                </c:pt>
                <c:pt idx="3">
                  <c:v>-51.905</c:v>
                </c:pt>
                <c:pt idx="4">
                  <c:v>-45.073</c:v>
                </c:pt>
                <c:pt idx="5">
                  <c:v>-90.657</c:v>
                </c:pt>
                <c:pt idx="6">
                  <c:v>-45.085</c:v>
                </c:pt>
                <c:pt idx="7">
                  <c:v>-61.112</c:v>
                </c:pt>
                <c:pt idx="8">
                  <c:v>-95.418</c:v>
                </c:pt>
              </c:numCache>
            </c:numRef>
          </c:yVal>
          <c:smooth val="0"/>
        </c:ser>
        <c:ser>
          <c:idx val="2"/>
          <c:order val="2"/>
          <c:tx>
            <c:v>guideline</c:v>
          </c:tx>
          <c:spPr>
            <a:ln w="38100"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Ref>
              <c:f>FIg_S12_3_S12_4_S12_5!$AF$2:$AF$3</c:f>
              <c:numCache>
                <c:formatCode>General</c:formatCode>
                <c:ptCount val="2"/>
                <c:pt idx="0">
                  <c:v>0.0</c:v>
                </c:pt>
                <c:pt idx="1">
                  <c:v>-200.0</c:v>
                </c:pt>
              </c:numCache>
            </c:numRef>
          </c:xVal>
          <c:yVal>
            <c:numRef>
              <c:f>FIg_S12_3_S12_4_S12_5!$AF$2:$AF$3</c:f>
              <c:numCache>
                <c:formatCode>General</c:formatCode>
                <c:ptCount val="2"/>
                <c:pt idx="0">
                  <c:v>0.0</c:v>
                </c:pt>
                <c:pt idx="1">
                  <c:v>-200.0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4018984"/>
        <c:axId val="-2064012728"/>
      </c:scatterChart>
      <c:valAx>
        <c:axId val="-2064018984"/>
        <c:scaling>
          <c:orientation val="minMax"/>
          <c:max val="0.0"/>
          <c:min val="-140.0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Slope fit to DFT barriers (meV/% strain)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-2064012728"/>
        <c:crosses val="autoZero"/>
        <c:crossBetween val="midCat"/>
        <c:majorUnit val="20.0"/>
      </c:valAx>
      <c:valAx>
        <c:axId val="-2064012728"/>
        <c:scaling>
          <c:orientation val="minMax"/>
          <c:max val="0.0"/>
          <c:min val="-140.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Slope</a:t>
                </a:r>
                <a:r>
                  <a:rPr lang="en-US" sz="1600" baseline="0"/>
                  <a:t> from elastic model using volume-only relaxation migration volumes (meV/% strain)</a:t>
                </a:r>
                <a:endParaRPr lang="en-US" sz="1600"/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-2064018984"/>
        <c:crosses val="autoZero"/>
        <c:crossBetween val="midCat"/>
        <c:majorUnit val="20.0"/>
      </c:valAx>
    </c:plotArea>
    <c:legend>
      <c:legendPos val="r"/>
      <c:layout>
        <c:manualLayout>
          <c:xMode val="edge"/>
          <c:yMode val="edge"/>
          <c:x val="0.265558426818269"/>
          <c:y val="0.107753398070899"/>
          <c:w val="0.182104804467009"/>
          <c:h val="0.0797332343382635"/>
        </c:manualLayout>
      </c:layout>
      <c:overlay val="0"/>
      <c:txPr>
        <a:bodyPr/>
        <a:lstStyle/>
        <a:p>
          <a:pPr>
            <a:defRPr sz="16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06268656716418"/>
          <c:y val="0.0318429661941112"/>
          <c:w val="0.676679633329416"/>
          <c:h val="0.891384950926936"/>
        </c:manualLayout>
      </c:layout>
      <c:scatterChart>
        <c:scatterStyle val="lineMarker"/>
        <c:varyColors val="0"/>
        <c:ser>
          <c:idx val="0"/>
          <c:order val="0"/>
          <c:tx>
            <c:v>in-plane</c:v>
          </c:tx>
          <c:spPr>
            <a:ln w="47625">
              <a:noFill/>
            </a:ln>
          </c:spPr>
          <c:marker>
            <c:symbol val="circle"/>
            <c:size val="26"/>
            <c:spPr>
              <a:noFill/>
              <a:ln w="38100">
                <a:solidFill>
                  <a:srgbClr val="008000"/>
                </a:solidFill>
              </a:ln>
            </c:spPr>
          </c:marker>
          <c:dLbls>
            <c:dLbl>
              <c:idx val="0"/>
              <c:layout/>
              <c:tx>
                <c:strRef>
                  <c:f>E1_low_strain_slopes!$J$14</c:f>
                  <c:strCache>
                    <c:ptCount val="1"/>
                    <c:pt idx="0">
                      <c:v>Co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4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0.0566553547003808"/>
                  <c:y val="0.0623376623376623"/>
                </c:manualLayout>
              </c:layout>
              <c:tx>
                <c:strRef>
                  <c:f>E1_low_strain_slopes!$J$15</c:f>
                  <c:strCache>
                    <c:ptCount val="1"/>
                    <c:pt idx="0">
                      <c:v>Fe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400" b="0" i="0" strike="noStrike">
                      <a:latin typeface="Arial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E1_low_strain_slopes!$J$16</c:f>
                  <c:strCache>
                    <c:ptCount val="1"/>
                    <c:pt idx="0">
                      <c:v>Ga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4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0.0933785811984769"/>
                  <c:y val="-0.0467532467532467"/>
                </c:manualLayout>
              </c:layout>
              <c:tx>
                <c:strRef>
                  <c:f>E1_low_strain_slopes!$J$17</c:f>
                  <c:strCache>
                    <c:ptCount val="1"/>
                    <c:pt idx="0">
                      <c:v>Mn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400" b="0" i="0" strike="noStrike">
                      <a:latin typeface="Arial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0.0856531736349858"/>
                  <c:y val="-0.0493506493506494"/>
                </c:manualLayout>
              </c:layout>
              <c:tx>
                <c:strRef>
                  <c:f>E1_low_strain_slopes!$J$18</c:f>
                  <c:strCache>
                    <c:ptCount val="1"/>
                    <c:pt idx="0">
                      <c:v>Ni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400" b="0" i="0" strike="noStrike">
                      <a:latin typeface="Arial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E1_low_strain_slopes!$J$19</c:f>
                  <c:strCache>
                    <c:ptCount val="1"/>
                    <c:pt idx="0">
                      <c:v>Cr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4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E1_low_strain_slopes!$J$20</c:f>
                  <c:strCache>
                    <c:ptCount val="1"/>
                    <c:pt idx="0">
                      <c:v>Sc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4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0.0292418025211637"/>
                  <c:y val="0.0519478474281625"/>
                </c:manualLayout>
              </c:layout>
              <c:tx>
                <c:strRef>
                  <c:f>E1_low_strain_slopes!$J$21</c:f>
                  <c:strCache>
                    <c:ptCount val="1"/>
                    <c:pt idx="0">
                      <c:v>Ti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400" b="0" i="0" strike="noStrike">
                      <a:latin typeface="Arial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0.00469483568075117"/>
                  <c:y val="0.0311688311688312"/>
                </c:manualLayout>
              </c:layout>
              <c:tx>
                <c:strRef>
                  <c:f>E1_low_strain_slopes!$J$22</c:f>
                  <c:strCache>
                    <c:ptCount val="1"/>
                    <c:pt idx="0">
                      <c:v>V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400" b="0" i="0" strike="noStrike">
                      <a:latin typeface="Arial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6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errBars>
            <c:errDir val="y"/>
            <c:errBarType val="both"/>
            <c:errValType val="cust"/>
            <c:noEndCap val="0"/>
            <c:plus>
              <c:numRef>
                <c:f>E1_low_strain_slopes!$G$14:$G$22</c:f>
                <c:numCache>
                  <c:formatCode>General</c:formatCode>
                  <c:ptCount val="9"/>
                  <c:pt idx="0">
                    <c:v>-9.818</c:v>
                  </c:pt>
                  <c:pt idx="1">
                    <c:v>-7.854</c:v>
                  </c:pt>
                  <c:pt idx="2">
                    <c:v>-1.817</c:v>
                  </c:pt>
                  <c:pt idx="3">
                    <c:v>-2.711</c:v>
                  </c:pt>
                  <c:pt idx="4">
                    <c:v>-10.862</c:v>
                  </c:pt>
                  <c:pt idx="5">
                    <c:v>-2.481</c:v>
                  </c:pt>
                  <c:pt idx="6">
                    <c:v>-1.756</c:v>
                  </c:pt>
                  <c:pt idx="7">
                    <c:v>-2.369</c:v>
                  </c:pt>
                  <c:pt idx="8">
                    <c:v>-88.842</c:v>
                  </c:pt>
                </c:numCache>
              </c:numRef>
            </c:plus>
            <c:minus>
              <c:numRef>
                <c:f>E1_low_strain_slopes!$G$14:$G$22</c:f>
                <c:numCache>
                  <c:formatCode>General</c:formatCode>
                  <c:ptCount val="9"/>
                  <c:pt idx="0">
                    <c:v>-9.818</c:v>
                  </c:pt>
                  <c:pt idx="1">
                    <c:v>-7.854</c:v>
                  </c:pt>
                  <c:pt idx="2">
                    <c:v>-1.817</c:v>
                  </c:pt>
                  <c:pt idx="3">
                    <c:v>-2.711</c:v>
                  </c:pt>
                  <c:pt idx="4">
                    <c:v>-10.862</c:v>
                  </c:pt>
                  <c:pt idx="5">
                    <c:v>-2.481</c:v>
                  </c:pt>
                  <c:pt idx="6">
                    <c:v>-1.756</c:v>
                  </c:pt>
                  <c:pt idx="7">
                    <c:v>-2.369</c:v>
                  </c:pt>
                  <c:pt idx="8">
                    <c:v>-88.842</c:v>
                  </c:pt>
                </c:numCache>
              </c:numRef>
            </c:minus>
            <c:spPr>
              <a:ln>
                <a:solidFill>
                  <a:schemeClr val="bg1">
                    <a:lumMod val="50000"/>
                  </a:schemeClr>
                </a:solidFill>
              </a:ln>
            </c:spPr>
          </c:errBars>
          <c:errBars>
            <c:errDir val="x"/>
            <c:errBarType val="both"/>
            <c:errValType val="cust"/>
            <c:noEndCap val="0"/>
            <c:plus>
              <c:numRef>
                <c:f>E1_low_strain_slopes!$C$14:$C$22</c:f>
                <c:numCache>
                  <c:formatCode>General</c:formatCode>
                  <c:ptCount val="9"/>
                  <c:pt idx="0">
                    <c:v>23.334</c:v>
                  </c:pt>
                  <c:pt idx="1">
                    <c:v>7.933</c:v>
                  </c:pt>
                  <c:pt idx="2">
                    <c:v>1.905</c:v>
                  </c:pt>
                  <c:pt idx="3">
                    <c:v>3.582</c:v>
                  </c:pt>
                  <c:pt idx="4">
                    <c:v>1.931</c:v>
                  </c:pt>
                  <c:pt idx="5">
                    <c:v>0.791</c:v>
                  </c:pt>
                  <c:pt idx="6">
                    <c:v>2.159</c:v>
                  </c:pt>
                  <c:pt idx="7">
                    <c:v>3.646</c:v>
                  </c:pt>
                  <c:pt idx="8">
                    <c:v>25.7</c:v>
                  </c:pt>
                </c:numCache>
              </c:numRef>
            </c:plus>
            <c:minus>
              <c:numRef>
                <c:f>E1_low_strain_slopes!$C$14:$C$22</c:f>
                <c:numCache>
                  <c:formatCode>General</c:formatCode>
                  <c:ptCount val="9"/>
                  <c:pt idx="0">
                    <c:v>23.334</c:v>
                  </c:pt>
                  <c:pt idx="1">
                    <c:v>7.933</c:v>
                  </c:pt>
                  <c:pt idx="2">
                    <c:v>1.905</c:v>
                  </c:pt>
                  <c:pt idx="3">
                    <c:v>3.582</c:v>
                  </c:pt>
                  <c:pt idx="4">
                    <c:v>1.931</c:v>
                  </c:pt>
                  <c:pt idx="5">
                    <c:v>0.791</c:v>
                  </c:pt>
                  <c:pt idx="6">
                    <c:v>2.159</c:v>
                  </c:pt>
                  <c:pt idx="7">
                    <c:v>3.646</c:v>
                  </c:pt>
                  <c:pt idx="8">
                    <c:v>25.7</c:v>
                  </c:pt>
                </c:numCache>
              </c:numRef>
            </c:minus>
            <c:spPr>
              <a:ln>
                <a:solidFill>
                  <a:schemeClr val="bg1">
                    <a:lumMod val="50000"/>
                  </a:schemeClr>
                </a:solidFill>
              </a:ln>
            </c:spPr>
          </c:errBars>
          <c:xVal>
            <c:numRef>
              <c:f>E1_low_strain_slopes!$B$14:$B$22</c:f>
              <c:numCache>
                <c:formatCode>General</c:formatCode>
                <c:ptCount val="9"/>
                <c:pt idx="0">
                  <c:v>-50.715</c:v>
                </c:pt>
                <c:pt idx="1">
                  <c:v>-99.3</c:v>
                </c:pt>
                <c:pt idx="2">
                  <c:v>-44.7</c:v>
                </c:pt>
                <c:pt idx="3">
                  <c:v>-64.855</c:v>
                </c:pt>
                <c:pt idx="4">
                  <c:v>-46.745</c:v>
                </c:pt>
                <c:pt idx="5">
                  <c:v>-85.731</c:v>
                </c:pt>
                <c:pt idx="6">
                  <c:v>-37.03</c:v>
                </c:pt>
                <c:pt idx="7">
                  <c:v>-64.785</c:v>
                </c:pt>
                <c:pt idx="8">
                  <c:v>-98.753</c:v>
                </c:pt>
              </c:numCache>
            </c:numRef>
          </c:xVal>
          <c:yVal>
            <c:numRef>
              <c:f>E1_low_strain_slopes!$F$14:$F$22</c:f>
              <c:numCache>
                <c:formatCode>General</c:formatCode>
                <c:ptCount val="9"/>
                <c:pt idx="0">
                  <c:v>-65.77200000000001</c:v>
                </c:pt>
                <c:pt idx="1">
                  <c:v>-118.521</c:v>
                </c:pt>
                <c:pt idx="2">
                  <c:v>-45.715</c:v>
                </c:pt>
                <c:pt idx="3">
                  <c:v>-55.404</c:v>
                </c:pt>
                <c:pt idx="4">
                  <c:v>-39.408</c:v>
                </c:pt>
                <c:pt idx="5">
                  <c:v>-102.169</c:v>
                </c:pt>
                <c:pt idx="6">
                  <c:v>-40.565</c:v>
                </c:pt>
                <c:pt idx="7">
                  <c:v>-67.184</c:v>
                </c:pt>
                <c:pt idx="8">
                  <c:v>-118.296</c:v>
                </c:pt>
              </c:numCache>
            </c:numRef>
          </c:yVal>
          <c:smooth val="0"/>
        </c:ser>
        <c:ser>
          <c:idx val="1"/>
          <c:order val="1"/>
          <c:tx>
            <c:v>out-of-plane</c:v>
          </c:tx>
          <c:spPr>
            <a:ln w="47625">
              <a:noFill/>
            </a:ln>
          </c:spPr>
          <c:marker>
            <c:symbol val="square"/>
            <c:size val="22"/>
            <c:spPr>
              <a:noFill/>
              <a:ln w="38100">
                <a:solidFill>
                  <a:srgbClr val="0000FF"/>
                </a:solidFill>
              </a:ln>
            </c:spPr>
          </c:marker>
          <c:dLbls>
            <c:dLbl>
              <c:idx val="0"/>
              <c:layout/>
              <c:tx>
                <c:strRef>
                  <c:f>E1_low_strain_slopes!$J$14</c:f>
                  <c:strCache>
                    <c:ptCount val="1"/>
                    <c:pt idx="0">
                      <c:v>Co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4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E1_low_strain_slopes!$J$15</c:f>
                  <c:strCache>
                    <c:ptCount val="1"/>
                    <c:pt idx="0">
                      <c:v>Fe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4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E1_low_strain_slopes!$J$16</c:f>
                  <c:strCache>
                    <c:ptCount val="1"/>
                    <c:pt idx="0">
                      <c:v>Ga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4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0.102768252559979"/>
                  <c:y val="-0.0155844155844156"/>
                </c:manualLayout>
              </c:layout>
              <c:tx>
                <c:strRef>
                  <c:f>E1_low_strain_slopes!$J$17</c:f>
                  <c:strCache>
                    <c:ptCount val="1"/>
                    <c:pt idx="0">
                      <c:v>Mn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400" b="0" i="0" strike="noStrike">
                      <a:latin typeface="Arial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E1_low_strain_slopes!$J$18</c:f>
                  <c:strCache>
                    <c:ptCount val="1"/>
                    <c:pt idx="0">
                      <c:v>Ni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4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E1_low_strain_slopes!$J$19</c:f>
                  <c:strCache>
                    <c:ptCount val="1"/>
                    <c:pt idx="0">
                      <c:v>Cr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4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E1_low_strain_slopes!$J$20</c:f>
                  <c:strCache>
                    <c:ptCount val="1"/>
                    <c:pt idx="0">
                      <c:v>Sc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4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E1_low_strain_slopes!$J$21</c:f>
                  <c:strCache>
                    <c:ptCount val="1"/>
                    <c:pt idx="0">
                      <c:v>Ti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4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E1_low_strain_slopes!$J$22</c:f>
                  <c:strCache>
                    <c:ptCount val="1"/>
                    <c:pt idx="0">
                      <c:v>V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4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6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errBars>
            <c:errDir val="y"/>
            <c:errBarType val="both"/>
            <c:errValType val="cust"/>
            <c:noEndCap val="0"/>
            <c:plus>
              <c:numRef>
                <c:f>E1_low_strain_slopes!$I$14:$I$22</c:f>
                <c:numCache>
                  <c:formatCode>General</c:formatCode>
                  <c:ptCount val="9"/>
                  <c:pt idx="0">
                    <c:v>-10.477</c:v>
                  </c:pt>
                  <c:pt idx="1">
                    <c:v>-8.049</c:v>
                  </c:pt>
                  <c:pt idx="2">
                    <c:v>-1.988</c:v>
                  </c:pt>
                  <c:pt idx="3">
                    <c:v>-2.926</c:v>
                  </c:pt>
                  <c:pt idx="4">
                    <c:v>-11.757</c:v>
                  </c:pt>
                  <c:pt idx="5">
                    <c:v>-2.54</c:v>
                  </c:pt>
                  <c:pt idx="6">
                    <c:v>-1.82</c:v>
                  </c:pt>
                  <c:pt idx="7">
                    <c:v>-2.543</c:v>
                  </c:pt>
                  <c:pt idx="8">
                    <c:v>-73.761</c:v>
                  </c:pt>
                </c:numCache>
              </c:numRef>
            </c:plus>
            <c:minus>
              <c:numRef>
                <c:f>E1_low_strain_slopes!$I$14:$I$22</c:f>
                <c:numCache>
                  <c:formatCode>General</c:formatCode>
                  <c:ptCount val="9"/>
                  <c:pt idx="0">
                    <c:v>-10.477</c:v>
                  </c:pt>
                  <c:pt idx="1">
                    <c:v>-8.049</c:v>
                  </c:pt>
                  <c:pt idx="2">
                    <c:v>-1.988</c:v>
                  </c:pt>
                  <c:pt idx="3">
                    <c:v>-2.926</c:v>
                  </c:pt>
                  <c:pt idx="4">
                    <c:v>-11.757</c:v>
                  </c:pt>
                  <c:pt idx="5">
                    <c:v>-2.54</c:v>
                  </c:pt>
                  <c:pt idx="6">
                    <c:v>-1.82</c:v>
                  </c:pt>
                  <c:pt idx="7">
                    <c:v>-2.543</c:v>
                  </c:pt>
                  <c:pt idx="8">
                    <c:v>-73.761</c:v>
                  </c:pt>
                </c:numCache>
              </c:numRef>
            </c:minus>
            <c:spPr>
              <a:ln>
                <a:solidFill>
                  <a:schemeClr val="bg1">
                    <a:lumMod val="50000"/>
                  </a:schemeClr>
                </a:solidFill>
              </a:ln>
            </c:spPr>
          </c:errBars>
          <c:errBars>
            <c:errDir val="x"/>
            <c:errBarType val="both"/>
            <c:errValType val="cust"/>
            <c:noEndCap val="0"/>
            <c:plus>
              <c:numRef>
                <c:f>E1_low_strain_slopes!$E$14:$E$22</c:f>
                <c:numCache>
                  <c:formatCode>General</c:formatCode>
                  <c:ptCount val="9"/>
                  <c:pt idx="0">
                    <c:v>10.791</c:v>
                  </c:pt>
                  <c:pt idx="1">
                    <c:v>6.305</c:v>
                  </c:pt>
                  <c:pt idx="2">
                    <c:v>0.491</c:v>
                  </c:pt>
                  <c:pt idx="3">
                    <c:v>2.624</c:v>
                  </c:pt>
                  <c:pt idx="4">
                    <c:v>0.473</c:v>
                  </c:pt>
                  <c:pt idx="5">
                    <c:v>0.758</c:v>
                  </c:pt>
                  <c:pt idx="6">
                    <c:v>0.39</c:v>
                  </c:pt>
                  <c:pt idx="7">
                    <c:v>1.498</c:v>
                  </c:pt>
                  <c:pt idx="8">
                    <c:v>39.424</c:v>
                  </c:pt>
                </c:numCache>
              </c:numRef>
            </c:plus>
            <c:minus>
              <c:numRef>
                <c:f>E1_low_strain_slopes!$E$14:$E$22</c:f>
                <c:numCache>
                  <c:formatCode>General</c:formatCode>
                  <c:ptCount val="9"/>
                  <c:pt idx="0">
                    <c:v>10.791</c:v>
                  </c:pt>
                  <c:pt idx="1">
                    <c:v>6.305</c:v>
                  </c:pt>
                  <c:pt idx="2">
                    <c:v>0.491</c:v>
                  </c:pt>
                  <c:pt idx="3">
                    <c:v>2.624</c:v>
                  </c:pt>
                  <c:pt idx="4">
                    <c:v>0.473</c:v>
                  </c:pt>
                  <c:pt idx="5">
                    <c:v>0.758</c:v>
                  </c:pt>
                  <c:pt idx="6">
                    <c:v>0.39</c:v>
                  </c:pt>
                  <c:pt idx="7">
                    <c:v>1.498</c:v>
                  </c:pt>
                  <c:pt idx="8">
                    <c:v>39.424</c:v>
                  </c:pt>
                </c:numCache>
              </c:numRef>
            </c:minus>
            <c:spPr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errBars>
          <c:xVal>
            <c:numRef>
              <c:f>E1_low_strain_slopes!$D$14:$D$22</c:f>
              <c:numCache>
                <c:formatCode>General</c:formatCode>
                <c:ptCount val="9"/>
                <c:pt idx="0">
                  <c:v>-99.71</c:v>
                </c:pt>
                <c:pt idx="1">
                  <c:v>-112.84</c:v>
                </c:pt>
                <c:pt idx="2">
                  <c:v>-64.78</c:v>
                </c:pt>
                <c:pt idx="3">
                  <c:v>-72.185</c:v>
                </c:pt>
                <c:pt idx="4">
                  <c:v>4.19</c:v>
                </c:pt>
                <c:pt idx="5">
                  <c:v>-123.77</c:v>
                </c:pt>
                <c:pt idx="6">
                  <c:v>-54.035</c:v>
                </c:pt>
                <c:pt idx="7">
                  <c:v>-74.645</c:v>
                </c:pt>
                <c:pt idx="8">
                  <c:v>-131.107</c:v>
                </c:pt>
              </c:numCache>
            </c:numRef>
          </c:xVal>
          <c:yVal>
            <c:numRef>
              <c:f>E1_low_strain_slopes!$H$14:$H$22</c:f>
              <c:numCache>
                <c:formatCode>General</c:formatCode>
                <c:ptCount val="9"/>
                <c:pt idx="0">
                  <c:v>-70.30800000000001</c:v>
                </c:pt>
                <c:pt idx="1">
                  <c:v>-121.56</c:v>
                </c:pt>
                <c:pt idx="2">
                  <c:v>-61.325</c:v>
                </c:pt>
                <c:pt idx="3">
                  <c:v>-61.236</c:v>
                </c:pt>
                <c:pt idx="4">
                  <c:v>-42.692</c:v>
                </c:pt>
                <c:pt idx="5">
                  <c:v>-109.364</c:v>
                </c:pt>
                <c:pt idx="6">
                  <c:v>-50.996</c:v>
                </c:pt>
                <c:pt idx="7">
                  <c:v>-78.812</c:v>
                </c:pt>
                <c:pt idx="8">
                  <c:v>-98.208</c:v>
                </c:pt>
              </c:numCache>
            </c:numRef>
          </c:yVal>
          <c:smooth val="0"/>
        </c:ser>
        <c:ser>
          <c:idx val="2"/>
          <c:order val="2"/>
          <c:tx>
            <c:v>guideline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E1_low_strain_slopes!$A$25:$A$26</c:f>
              <c:numCache>
                <c:formatCode>General</c:formatCode>
                <c:ptCount val="2"/>
                <c:pt idx="0">
                  <c:v>0.0</c:v>
                </c:pt>
                <c:pt idx="1">
                  <c:v>-200.0</c:v>
                </c:pt>
              </c:numCache>
            </c:numRef>
          </c:xVal>
          <c:yVal>
            <c:numRef>
              <c:f>E1_low_strain_slopes!$A$25:$A$26</c:f>
              <c:numCache>
                <c:formatCode>General</c:formatCode>
                <c:ptCount val="2"/>
                <c:pt idx="0">
                  <c:v>0.0</c:v>
                </c:pt>
                <c:pt idx="1">
                  <c:v>-200.0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3522248"/>
        <c:axId val="-2063516264"/>
      </c:scatterChart>
      <c:valAx>
        <c:axId val="-2063522248"/>
        <c:scaling>
          <c:orientation val="minMax"/>
          <c:min val="-140.0"/>
        </c:scaling>
        <c:delete val="0"/>
        <c:axPos val="b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Slope fit to DFT barriers (meV/% strain)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-2063516264"/>
        <c:crosses val="autoZero"/>
        <c:crossBetween val="midCat"/>
        <c:majorUnit val="20.0"/>
      </c:valAx>
      <c:valAx>
        <c:axId val="-2063516264"/>
        <c:scaling>
          <c:orientation val="minMax"/>
          <c:min val="-140.0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US"/>
                  <a:t>Slope</a:t>
                </a:r>
                <a:r>
                  <a:rPr lang="en-US" baseline="0"/>
                  <a:t> from elastic strain model (meV/% strain)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-20635222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0507042253521127"/>
          <c:y val="0.107922896001636"/>
          <c:w val="0.304435769472478"/>
          <c:h val="0.111526127415891"/>
        </c:manualLayout>
      </c:layout>
      <c:overlay val="0"/>
      <c:txPr>
        <a:bodyPr/>
        <a:lstStyle/>
        <a:p>
          <a:pPr>
            <a:defRPr sz="16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Mn B16 oop</c:v>
          </c:tx>
          <c:spPr>
            <a:ln w="47625">
              <a:noFill/>
            </a:ln>
          </c:spPr>
          <c:xVal>
            <c:numRef>
              <c:f>E2_low_strain_slopes_fullgrid!$B$249:$B$256</c:f>
              <c:numCache>
                <c:formatCode>General</c:formatCode>
                <c:ptCount val="8"/>
                <c:pt idx="0">
                  <c:v>-43.035</c:v>
                </c:pt>
                <c:pt idx="1">
                  <c:v>-46.825</c:v>
                </c:pt>
                <c:pt idx="2">
                  <c:v>-34.02</c:v>
                </c:pt>
                <c:pt idx="3">
                  <c:v>-45.56</c:v>
                </c:pt>
                <c:pt idx="4">
                  <c:v>-48.05</c:v>
                </c:pt>
                <c:pt idx="5">
                  <c:v>-42.645</c:v>
                </c:pt>
                <c:pt idx="6">
                  <c:v>-45.71</c:v>
                </c:pt>
                <c:pt idx="7">
                  <c:v>-34.235</c:v>
                </c:pt>
              </c:numCache>
            </c:numRef>
          </c:xVal>
          <c:yVal>
            <c:numRef>
              <c:f>E2_low_strain_slopes_fullgrid!$E$249:$E$256</c:f>
              <c:numCache>
                <c:formatCode>General</c:formatCode>
                <c:ptCount val="8"/>
                <c:pt idx="0">
                  <c:v>-64.152</c:v>
                </c:pt>
                <c:pt idx="1">
                  <c:v>-44.712</c:v>
                </c:pt>
                <c:pt idx="2">
                  <c:v>-58.32</c:v>
                </c:pt>
                <c:pt idx="3">
                  <c:v>-46.656</c:v>
                </c:pt>
                <c:pt idx="4">
                  <c:v>-49.572</c:v>
                </c:pt>
                <c:pt idx="5">
                  <c:v>-63.18</c:v>
                </c:pt>
                <c:pt idx="6">
                  <c:v>-52.488</c:v>
                </c:pt>
                <c:pt idx="7">
                  <c:v>-58.32</c:v>
                </c:pt>
              </c:numCache>
            </c:numRef>
          </c:yVal>
          <c:smooth val="0"/>
        </c:ser>
        <c:ser>
          <c:idx val="1"/>
          <c:order val="1"/>
          <c:tx>
            <c:v>guideline</c:v>
          </c:tx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E2_low_strain_slopes_fullgrid!$A$260:$A$261</c:f>
              <c:numCache>
                <c:formatCode>General</c:formatCode>
                <c:ptCount val="2"/>
                <c:pt idx="0">
                  <c:v>0.0</c:v>
                </c:pt>
                <c:pt idx="1">
                  <c:v>-75.0</c:v>
                </c:pt>
              </c:numCache>
            </c:numRef>
          </c:xVal>
          <c:yVal>
            <c:numRef>
              <c:f>E2_low_strain_slopes_fullgrid!$A$260:$A$261</c:f>
              <c:numCache>
                <c:formatCode>General</c:formatCode>
                <c:ptCount val="2"/>
                <c:pt idx="0">
                  <c:v>0.0</c:v>
                </c:pt>
                <c:pt idx="1">
                  <c:v>-75.0</c:v>
                </c:pt>
              </c:numCache>
            </c:numRef>
          </c:yVal>
          <c:smooth val="0"/>
        </c:ser>
        <c:ser>
          <c:idx val="2"/>
          <c:order val="2"/>
          <c:tx>
            <c:v>Mn B16 ip</c:v>
          </c:tx>
          <c:spPr>
            <a:ln w="47625">
              <a:noFill/>
            </a:ln>
          </c:spPr>
          <c:xVal>
            <c:numRef>
              <c:f>E2_low_strain_slopes_fullgrid!$B$243:$B$246</c:f>
              <c:numCache>
                <c:formatCode>General</c:formatCode>
                <c:ptCount val="4"/>
                <c:pt idx="0">
                  <c:v>-84.145</c:v>
                </c:pt>
                <c:pt idx="1">
                  <c:v>-80.215</c:v>
                </c:pt>
                <c:pt idx="2">
                  <c:v>-79.74</c:v>
                </c:pt>
                <c:pt idx="3">
                  <c:v>-84.415</c:v>
                </c:pt>
              </c:numCache>
            </c:numRef>
          </c:xVal>
          <c:yVal>
            <c:numRef>
              <c:f>E2_low_strain_slopes_fullgrid!$E$243:$E$246</c:f>
              <c:numCache>
                <c:formatCode>General</c:formatCode>
                <c:ptCount val="4"/>
                <c:pt idx="0">
                  <c:v>-49.572</c:v>
                </c:pt>
                <c:pt idx="1">
                  <c:v>-64.152</c:v>
                </c:pt>
                <c:pt idx="2">
                  <c:v>-65.124</c:v>
                </c:pt>
                <c:pt idx="3">
                  <c:v>-50.544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3503160"/>
        <c:axId val="-2063500168"/>
      </c:scatterChart>
      <c:valAx>
        <c:axId val="-2063503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3500168"/>
        <c:crosses val="autoZero"/>
        <c:crossBetween val="midCat"/>
      </c:valAx>
      <c:valAx>
        <c:axId val="-20635001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35031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6058957506345"/>
          <c:y val="0.0473257698541329"/>
          <c:w val="0.382594520726231"/>
          <c:h val="0.905348460291734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Fig_M3_literature_slopes!$A$33</c:f>
              <c:strCache>
                <c:ptCount val="1"/>
                <c:pt idx="0">
                  <c:v>IP YSZ/STO, Schichtel 2009, Expt.</c:v>
                </c:pt>
              </c:strCache>
            </c:strRef>
          </c:tx>
          <c:spPr>
            <a:solidFill>
              <a:srgbClr val="C0504D"/>
            </a:solidFill>
          </c:spPr>
          <c:invertIfNegative val="0"/>
          <c:cat>
            <c:strRef>
              <c:f>Fig_M3_literature_slopes!$B$30</c:f>
              <c:strCache>
                <c:ptCount val="1"/>
                <c:pt idx="0">
                  <c:v>Slope of migration barrier versus strain (meV/percent strain), shallow bound, steep bound</c:v>
                </c:pt>
              </c:strCache>
            </c:strRef>
          </c:cat>
          <c:val>
            <c:numRef>
              <c:f>Fig_M3_literature_slopes!$B$33</c:f>
              <c:numCache>
                <c:formatCode>General</c:formatCode>
                <c:ptCount val="1"/>
                <c:pt idx="0">
                  <c:v>-38.565</c:v>
                </c:pt>
              </c:numCache>
            </c:numRef>
          </c:val>
        </c:ser>
        <c:ser>
          <c:idx val="5"/>
          <c:order val="1"/>
          <c:tx>
            <c:strRef>
              <c:f>Fig_M3_literature_slopes!$A$36</c:f>
              <c:strCache>
                <c:ptCount val="1"/>
                <c:pt idx="0">
                  <c:v>IP YSZ, Kushima 2010, Calc.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strRef>
              <c:f>Fig_M3_literature_slopes!$B$30</c:f>
              <c:strCache>
                <c:ptCount val="1"/>
                <c:pt idx="0">
                  <c:v>Slope of migration barrier versus strain (meV/percent strain), shallow bound, steep bound</c:v>
                </c:pt>
              </c:strCache>
            </c:strRef>
          </c:cat>
          <c:val>
            <c:numRef>
              <c:f>Fig_M3_literature_slopes!$B$36</c:f>
              <c:numCache>
                <c:formatCode>General</c:formatCode>
                <c:ptCount val="1"/>
                <c:pt idx="0">
                  <c:v>-75.397</c:v>
                </c:pt>
              </c:numCache>
            </c:numRef>
          </c:val>
        </c:ser>
        <c:ser>
          <c:idx val="0"/>
          <c:order val="2"/>
          <c:tx>
            <c:strRef>
              <c:f>Fig_M3_literature_slopes!$A$31</c:f>
              <c:strCache>
                <c:ptCount val="1"/>
                <c:pt idx="0">
                  <c:v>IP CeO2 at +4% strain, De Souza 2012, Calc.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</c:spPr>
          <c:invertIfNegative val="0"/>
          <c:cat>
            <c:strRef>
              <c:f>Fig_M3_literature_slopes!$B$30</c:f>
              <c:strCache>
                <c:ptCount val="1"/>
                <c:pt idx="0">
                  <c:v>Slope of migration barrier versus strain (meV/percent strain), shallow bound, steep bound</c:v>
                </c:pt>
              </c:strCache>
            </c:strRef>
          </c:cat>
          <c:val>
            <c:numRef>
              <c:f>Fig_M3_literature_slopes!$B$31</c:f>
              <c:numCache>
                <c:formatCode>General</c:formatCode>
                <c:ptCount val="1"/>
                <c:pt idx="0">
                  <c:v>-64.286</c:v>
                </c:pt>
              </c:numCache>
            </c:numRef>
          </c:val>
        </c:ser>
        <c:ser>
          <c:idx val="1"/>
          <c:order val="3"/>
          <c:tx>
            <c:strRef>
              <c:f>Fig_M3_literature_slopes!$A$32</c:f>
              <c:strCache>
                <c:ptCount val="1"/>
                <c:pt idx="0">
                  <c:v>OOP CeO2, De Souza 2012, Calc.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strRef>
              <c:f>Fig_M3_literature_slopes!$B$30</c:f>
              <c:strCache>
                <c:ptCount val="1"/>
                <c:pt idx="0">
                  <c:v>Slope of migration barrier versus strain (meV/percent strain), shallow bound, steep bound</c:v>
                </c:pt>
              </c:strCache>
            </c:strRef>
          </c:cat>
          <c:val>
            <c:numRef>
              <c:f>Fig_M3_literature_slopes!$B$32</c:f>
              <c:numCache>
                <c:formatCode>General</c:formatCode>
                <c:ptCount val="1"/>
                <c:pt idx="0">
                  <c:v>-100.0</c:v>
                </c:pt>
              </c:numCache>
            </c:numRef>
          </c:val>
        </c:ser>
        <c:ser>
          <c:idx val="3"/>
          <c:order val="4"/>
          <c:tx>
            <c:strRef>
              <c:f>Fig_M3_literature_slopes!$A$34</c:f>
              <c:strCache>
                <c:ptCount val="1"/>
                <c:pt idx="0">
                  <c:v>OOP LSC/LAO LSC/STO, Kubicek 2013, Expt.</c:v>
                </c:pt>
              </c:strCache>
            </c:strRef>
          </c:tx>
          <c:spPr>
            <a:solidFill>
              <a:srgbClr val="FFCC66"/>
            </a:solidFill>
          </c:spPr>
          <c:invertIfNegative val="0"/>
          <c:cat>
            <c:strRef>
              <c:f>Fig_M3_literature_slopes!$B$30</c:f>
              <c:strCache>
                <c:ptCount val="1"/>
                <c:pt idx="0">
                  <c:v>Slope of migration barrier versus strain (meV/percent strain), shallow bound, steep bound</c:v>
                </c:pt>
              </c:strCache>
            </c:strRef>
          </c:cat>
          <c:val>
            <c:numRef>
              <c:f>Fig_M3_literature_slopes!$B$34</c:f>
              <c:numCache>
                <c:formatCode>General</c:formatCode>
                <c:ptCount val="1"/>
                <c:pt idx="0">
                  <c:v>-59.907</c:v>
                </c:pt>
              </c:numCache>
            </c:numRef>
          </c:val>
        </c:ser>
        <c:ser>
          <c:idx val="4"/>
          <c:order val="5"/>
          <c:tx>
            <c:strRef>
              <c:f>Fig_M3_literature_slopes!$A$35</c:f>
              <c:strCache>
                <c:ptCount val="1"/>
                <c:pt idx="0">
                  <c:v>OOP BaTiO3, Yang 2013, Calc.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cat>
            <c:strRef>
              <c:f>Fig_M3_literature_slopes!$B$30</c:f>
              <c:strCache>
                <c:ptCount val="1"/>
                <c:pt idx="0">
                  <c:v>Slope of migration barrier versus strain (meV/percent strain), shallow bound, steep bound</c:v>
                </c:pt>
              </c:strCache>
            </c:strRef>
          </c:cat>
          <c:val>
            <c:numRef>
              <c:f>Fig_M3_literature_slopes!$B$35</c:f>
              <c:numCache>
                <c:formatCode>General</c:formatCode>
                <c:ptCount val="1"/>
                <c:pt idx="0">
                  <c:v>-70.0</c:v>
                </c:pt>
              </c:numCache>
            </c:numRef>
          </c:val>
        </c:ser>
        <c:ser>
          <c:idx val="6"/>
          <c:order val="6"/>
          <c:tx>
            <c:strRef>
              <c:f>Fig_M3_literature_slopes!$A$37</c:f>
              <c:strCache>
                <c:ptCount val="1"/>
                <c:pt idx="0">
                  <c:v>IP average LaXO3, This paper</c:v>
                </c:pt>
              </c:strCache>
            </c:strRef>
          </c:tx>
          <c:spPr>
            <a:solidFill>
              <a:srgbClr val="008000"/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Fig_M3_literature_slopes!$E$37</c:f>
                <c:numCache>
                  <c:formatCode>General</c:formatCode>
                  <c:ptCount val="1"/>
                  <c:pt idx="0">
                    <c:v>29.81699999999999</c:v>
                  </c:pt>
                </c:numCache>
              </c:numRef>
            </c:plus>
            <c:minus>
              <c:numRef>
                <c:f>Fig_M3_literature_slopes!$F$37</c:f>
                <c:numCache>
                  <c:formatCode>General</c:formatCode>
                  <c:ptCount val="1"/>
                  <c:pt idx="0">
                    <c:v>20.57300000000001</c:v>
                  </c:pt>
                </c:numCache>
              </c:numRef>
            </c:minus>
          </c:errBars>
          <c:cat>
            <c:strRef>
              <c:f>Fig_M3_literature_slopes!$B$30</c:f>
              <c:strCache>
                <c:ptCount val="1"/>
                <c:pt idx="0">
                  <c:v>Slope of migration barrier versus strain (meV/percent strain), shallow bound, steep bound</c:v>
                </c:pt>
              </c:strCache>
            </c:strRef>
          </c:cat>
          <c:val>
            <c:numRef>
              <c:f>Fig_M3_literature_slopes!$B$37</c:f>
              <c:numCache>
                <c:formatCode>General</c:formatCode>
                <c:ptCount val="1"/>
                <c:pt idx="0">
                  <c:v>-65.32899999999999</c:v>
                </c:pt>
              </c:numCache>
            </c:numRef>
          </c:val>
        </c:ser>
        <c:ser>
          <c:idx val="7"/>
          <c:order val="7"/>
          <c:tx>
            <c:strRef>
              <c:f>Fig_M3_literature_slopes!$A$38</c:f>
              <c:strCache>
                <c:ptCount val="1"/>
                <c:pt idx="0">
                  <c:v>OOP average LaXO3, This paper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Fig_M3_literature_slopes!$E$38</c:f>
                <c:numCache>
                  <c:formatCode>General</c:formatCode>
                  <c:ptCount val="1"/>
                  <c:pt idx="0">
                    <c:v>56.211</c:v>
                  </c:pt>
                </c:numCache>
              </c:numRef>
            </c:plus>
            <c:minus>
              <c:numRef>
                <c:f>Fig_M3_literature_slopes!$F$38</c:f>
                <c:numCache>
                  <c:formatCode>General</c:formatCode>
                  <c:ptCount val="1"/>
                  <c:pt idx="0">
                    <c:v>46.89500000000001</c:v>
                  </c:pt>
                </c:numCache>
              </c:numRef>
            </c:minus>
          </c:errBars>
          <c:cat>
            <c:strRef>
              <c:f>Fig_M3_literature_slopes!$B$30</c:f>
              <c:strCache>
                <c:ptCount val="1"/>
                <c:pt idx="0">
                  <c:v>Slope of migration barrier versus strain (meV/percent strain), shallow bound, steep bound</c:v>
                </c:pt>
              </c:strCache>
            </c:strRef>
          </c:cat>
          <c:val>
            <c:numRef>
              <c:f>Fig_M3_literature_slopes!$B$38</c:f>
              <c:numCache>
                <c:formatCode>General</c:formatCode>
                <c:ptCount val="1"/>
                <c:pt idx="0">
                  <c:v>-77.407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17234280"/>
        <c:axId val="-2108322776"/>
      </c:barChart>
      <c:catAx>
        <c:axId val="-2117234280"/>
        <c:scaling>
          <c:orientation val="minMax"/>
        </c:scaling>
        <c:delete val="1"/>
        <c:axPos val="b"/>
        <c:majorTickMark val="out"/>
        <c:minorTickMark val="none"/>
        <c:tickLblPos val="nextTo"/>
        <c:crossAx val="-2108322776"/>
        <c:crosses val="autoZero"/>
        <c:auto val="1"/>
        <c:lblAlgn val="ctr"/>
        <c:lblOffset val="100"/>
        <c:noMultiLvlLbl val="0"/>
      </c:catAx>
      <c:valAx>
        <c:axId val="-21083227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600" b="1"/>
                </a:pPr>
                <a:r>
                  <a:rPr lang="en-US" sz="1600" b="1"/>
                  <a:t>Slope of migration barrier versus strain (meV/% strain)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-21172342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3198932778031"/>
          <c:y val="0.0462606720351204"/>
          <c:w val="0.383577926726101"/>
          <c:h val="0.907478655929759"/>
        </c:manualLayout>
      </c:layout>
      <c:overlay val="0"/>
      <c:txPr>
        <a:bodyPr/>
        <a:lstStyle/>
        <a:p>
          <a:pPr>
            <a:defRPr sz="16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5058365758755"/>
          <c:y val="0.0516886930983847"/>
          <c:w val="0.54721253714881"/>
          <c:h val="0.583553597650514"/>
        </c:manualLayout>
      </c:layout>
      <c:scatterChart>
        <c:scatterStyle val="lineMarker"/>
        <c:varyColors val="0"/>
        <c:ser>
          <c:idx val="1"/>
          <c:order val="0"/>
          <c:tx>
            <c:strRef>
              <c:f>Fig_M4_expt_comparison!$D$26</c:f>
              <c:strCache>
                <c:ptCount val="1"/>
                <c:pt idx="0">
                  <c:v>OOP LaCoO3, This paper</c:v>
                </c:pt>
              </c:strCache>
            </c:strRef>
          </c:tx>
          <c:spPr>
            <a:ln w="3810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Fig_M4_expt_comparison!$C$29:$C$30</c:f>
              <c:numCache>
                <c:formatCode>General</c:formatCode>
                <c:ptCount val="2"/>
                <c:pt idx="0">
                  <c:v>4.0</c:v>
                </c:pt>
                <c:pt idx="1">
                  <c:v>-4.0</c:v>
                </c:pt>
              </c:numCache>
            </c:numRef>
          </c:xVal>
          <c:yVal>
            <c:numRef>
              <c:f>Fig_M4_expt_comparison!$D$29:$D$30</c:f>
              <c:numCache>
                <c:formatCode>General</c:formatCode>
                <c:ptCount val="2"/>
                <c:pt idx="0">
                  <c:v>-0.32</c:v>
                </c:pt>
                <c:pt idx="1">
                  <c:v>0.32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Fig_M4_expt_comparison!$B$26</c:f>
              <c:strCache>
                <c:ptCount val="1"/>
                <c:pt idx="0">
                  <c:v>OOP LSC/LAO LSC/STO, Kubicek 2013, Expt.</c:v>
                </c:pt>
              </c:strCache>
            </c:strRef>
          </c:tx>
          <c:spPr>
            <a:ln w="38100">
              <a:solidFill>
                <a:srgbClr val="FF6600"/>
              </a:solidFill>
              <a:prstDash val="sysDash"/>
            </a:ln>
          </c:spPr>
          <c:marker>
            <c:symbol val="x"/>
            <c:size val="16"/>
            <c:spPr>
              <a:ln w="38100">
                <a:solidFill>
                  <a:srgbClr val="FF6600"/>
                </a:solidFill>
              </a:ln>
            </c:spPr>
          </c:marker>
          <c:xVal>
            <c:numRef>
              <c:f>Fig_M4_expt_comparison!$A$27:$A$30</c:f>
              <c:numCache>
                <c:formatCode>General</c:formatCode>
                <c:ptCount val="4"/>
                <c:pt idx="0">
                  <c:v>-5.0</c:v>
                </c:pt>
                <c:pt idx="1">
                  <c:v>-1.9</c:v>
                </c:pt>
                <c:pt idx="2">
                  <c:v>1.0</c:v>
                </c:pt>
                <c:pt idx="3">
                  <c:v>5.0</c:v>
                </c:pt>
              </c:numCache>
            </c:numRef>
          </c:xVal>
          <c:yVal>
            <c:numRef>
              <c:f>Fig_M4_expt_comparison!$B$27:$B$30</c:f>
              <c:numCache>
                <c:formatCode>General</c:formatCode>
                <c:ptCount val="4"/>
                <c:pt idx="0">
                  <c:v>0.3</c:v>
                </c:pt>
                <c:pt idx="1">
                  <c:v>0.114</c:v>
                </c:pt>
                <c:pt idx="2">
                  <c:v>-0.06</c:v>
                </c:pt>
                <c:pt idx="3">
                  <c:v>-0.3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3401912"/>
        <c:axId val="-2068958264"/>
      </c:scatterChart>
      <c:valAx>
        <c:axId val="-2083401912"/>
        <c:scaling>
          <c:orientation val="minMax"/>
          <c:max val="4.0"/>
          <c:min val="-4.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Percent biaxial strain</a:t>
                </a:r>
              </a:p>
            </c:rich>
          </c:tx>
          <c:layout>
            <c:manualLayout>
              <c:xMode val="edge"/>
              <c:yMode val="edge"/>
              <c:x val="0.386320506142958"/>
              <c:y val="0.72041116005873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-2068958264"/>
        <c:crossesAt val="-0.4"/>
        <c:crossBetween val="midCat"/>
        <c:majorUnit val="4.0"/>
      </c:valAx>
      <c:valAx>
        <c:axId val="-2068958264"/>
        <c:scaling>
          <c:orientation val="minMax"/>
          <c:max val="0.4"/>
          <c:min val="-0.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US" sz="1600"/>
                  <a:t>Change i migration barrier (eV)</a:t>
                </a:r>
                <a:br>
                  <a:rPr lang="en-US" sz="1600"/>
                </a:br>
                <a:r>
                  <a:rPr lang="en-US" sz="1600"/>
                  <a:t>Normalized</a:t>
                </a:r>
                <a:r>
                  <a:rPr lang="en-US" sz="1600" baseline="0"/>
                  <a:t> to 0eV at 0 strain</a:t>
                </a:r>
                <a:endParaRPr lang="en-US" sz="1600"/>
              </a:p>
            </c:rich>
          </c:tx>
          <c:layout>
            <c:manualLayout>
              <c:xMode val="edge"/>
              <c:yMode val="edge"/>
              <c:x val="0.0155642023346303"/>
              <c:y val="0.1330900597777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-2083401912"/>
        <c:crossesAt val="-4.0"/>
        <c:crossBetween val="midCat"/>
        <c:majorUnit val="0.2"/>
      </c:valAx>
    </c:plotArea>
    <c:legend>
      <c:legendPos val="r"/>
      <c:layout>
        <c:manualLayout>
          <c:xMode val="edge"/>
          <c:yMode val="edge"/>
          <c:x val="0.165962498851068"/>
          <c:y val="0.805464636303722"/>
          <c:w val="0.666722326051656"/>
          <c:h val="0.187895984367593"/>
        </c:manualLayout>
      </c:layout>
      <c:overlay val="0"/>
      <c:txPr>
        <a:bodyPr/>
        <a:lstStyle/>
        <a:p>
          <a:pPr>
            <a:defRPr sz="16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Title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S5_GGAU_barrier_comparison!$B$28</c:f>
              <c:strCache>
                <c:ptCount val="1"/>
                <c:pt idx="0">
                  <c:v>GGA from strain series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16"/>
            <c:spPr>
              <a:noFill/>
              <a:ln w="38100">
                <a:solidFill>
                  <a:schemeClr val="accent2"/>
                </a:solidFill>
              </a:ln>
            </c:spPr>
          </c:marker>
          <c:cat>
            <c:strRef>
              <c:f>S5_GGAU_barrier_comparison!$A$29:$A$35</c:f>
              <c:strCache>
                <c:ptCount val="7"/>
                <c:pt idx="0">
                  <c:v>c</c:v>
                </c:pt>
                <c:pt idx="1">
                  <c:v>f</c:v>
                </c:pt>
                <c:pt idx="2">
                  <c:v>m</c:v>
                </c:pt>
                <c:pt idx="3">
                  <c:v>n</c:v>
                </c:pt>
                <c:pt idx="4">
                  <c:v>r</c:v>
                </c:pt>
                <c:pt idx="5">
                  <c:v>t</c:v>
                </c:pt>
                <c:pt idx="6">
                  <c:v>v</c:v>
                </c:pt>
              </c:strCache>
            </c:strRef>
          </c:cat>
          <c:val>
            <c:numRef>
              <c:f>S5_GGAU_barrier_comparison!$B$29:$B$35</c:f>
              <c:numCache>
                <c:formatCode>General</c:formatCode>
                <c:ptCount val="7"/>
                <c:pt idx="0">
                  <c:v>0.71</c:v>
                </c:pt>
                <c:pt idx="1">
                  <c:v>0.633</c:v>
                </c:pt>
                <c:pt idx="2">
                  <c:v>0.714</c:v>
                </c:pt>
                <c:pt idx="3">
                  <c:v>0.795</c:v>
                </c:pt>
                <c:pt idx="4">
                  <c:v>0.956</c:v>
                </c:pt>
                <c:pt idx="5">
                  <c:v>1.591</c:v>
                </c:pt>
                <c:pt idx="6">
                  <c:v>1.332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S5_GGAU_barrier_comparison!$C$28</c:f>
              <c:strCache>
                <c:ptCount val="1"/>
                <c:pt idx="0">
                  <c:v>GGA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16"/>
            <c:spPr>
              <a:noFill/>
              <a:ln w="38100">
                <a:solidFill>
                  <a:schemeClr val="accent3"/>
                </a:solidFill>
              </a:ln>
            </c:spPr>
          </c:marker>
          <c:cat>
            <c:strRef>
              <c:f>S5_GGAU_barrier_comparison!$A$29:$A$35</c:f>
              <c:strCache>
                <c:ptCount val="7"/>
                <c:pt idx="0">
                  <c:v>c</c:v>
                </c:pt>
                <c:pt idx="1">
                  <c:v>f</c:v>
                </c:pt>
                <c:pt idx="2">
                  <c:v>m</c:v>
                </c:pt>
                <c:pt idx="3">
                  <c:v>n</c:v>
                </c:pt>
                <c:pt idx="4">
                  <c:v>r</c:v>
                </c:pt>
                <c:pt idx="5">
                  <c:v>t</c:v>
                </c:pt>
                <c:pt idx="6">
                  <c:v>v</c:v>
                </c:pt>
              </c:strCache>
            </c:strRef>
          </c:cat>
          <c:val>
            <c:numRef>
              <c:f>S5_GGAU_barrier_comparison!$C$29:$C$35</c:f>
              <c:numCache>
                <c:formatCode>General</c:formatCode>
                <c:ptCount val="7"/>
                <c:pt idx="0">
                  <c:v>0.695</c:v>
                </c:pt>
                <c:pt idx="1">
                  <c:v>0.83</c:v>
                </c:pt>
                <c:pt idx="2">
                  <c:v>0.754</c:v>
                </c:pt>
                <c:pt idx="3">
                  <c:v>0.811</c:v>
                </c:pt>
                <c:pt idx="4">
                  <c:v>0.965</c:v>
                </c:pt>
                <c:pt idx="5">
                  <c:v>1.598</c:v>
                </c:pt>
                <c:pt idx="6">
                  <c:v>1.362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S5_GGAU_barrier_comparison!$D$28</c:f>
              <c:strCache>
                <c:ptCount val="1"/>
                <c:pt idx="0">
                  <c:v>GGAU</c:v>
                </c:pt>
              </c:strCache>
            </c:strRef>
          </c:tx>
          <c:spPr>
            <a:ln>
              <a:noFill/>
            </a:ln>
          </c:spPr>
          <c:marker>
            <c:symbol val="x"/>
            <c:size val="16"/>
            <c:spPr>
              <a:ln w="38100">
                <a:solidFill>
                  <a:schemeClr val="accent4"/>
                </a:solidFill>
              </a:ln>
            </c:spPr>
          </c:marker>
          <c:cat>
            <c:strRef>
              <c:f>S5_GGAU_barrier_comparison!$A$29:$A$35</c:f>
              <c:strCache>
                <c:ptCount val="7"/>
                <c:pt idx="0">
                  <c:v>c</c:v>
                </c:pt>
                <c:pt idx="1">
                  <c:v>f</c:v>
                </c:pt>
                <c:pt idx="2">
                  <c:v>m</c:v>
                </c:pt>
                <c:pt idx="3">
                  <c:v>n</c:v>
                </c:pt>
                <c:pt idx="4">
                  <c:v>r</c:v>
                </c:pt>
                <c:pt idx="5">
                  <c:v>t</c:v>
                </c:pt>
                <c:pt idx="6">
                  <c:v>v</c:v>
                </c:pt>
              </c:strCache>
            </c:strRef>
          </c:cat>
          <c:val>
            <c:numRef>
              <c:f>S5_GGAU_barrier_comparison!$D$29:$D$35</c:f>
              <c:numCache>
                <c:formatCode>General</c:formatCode>
                <c:ptCount val="7"/>
                <c:pt idx="0">
                  <c:v>0.221</c:v>
                </c:pt>
                <c:pt idx="1">
                  <c:v>0.414</c:v>
                </c:pt>
                <c:pt idx="2">
                  <c:v>0.662</c:v>
                </c:pt>
                <c:pt idx="3">
                  <c:v>0.382</c:v>
                </c:pt>
                <c:pt idx="4">
                  <c:v>0.837</c:v>
                </c:pt>
                <c:pt idx="5">
                  <c:v>1.082</c:v>
                </c:pt>
                <c:pt idx="6">
                  <c:v>0.648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63089384"/>
        <c:axId val="-2063087272"/>
      </c:lineChart>
      <c:catAx>
        <c:axId val="-2063089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Title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-2063087272"/>
        <c:crosses val="autoZero"/>
        <c:auto val="1"/>
        <c:lblAlgn val="ctr"/>
        <c:lblOffset val="100"/>
        <c:noMultiLvlLbl val="1"/>
      </c:catAx>
      <c:valAx>
        <c:axId val="-20630872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/>
                  <a:t>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-2063089384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832930632011706"/>
          <c:y val="0.0360939431396786"/>
          <c:w val="0.488584680510069"/>
          <c:h val="0.799373971949427"/>
        </c:manualLayout>
      </c:layout>
      <c:scatterChart>
        <c:scatterStyle val="lineMarker"/>
        <c:varyColors val="0"/>
        <c:ser>
          <c:idx val="0"/>
          <c:order val="0"/>
          <c:tx>
            <c:strRef>
              <c:f>S6_literature_barriers_output!$C$35</c:f>
              <c:strCache>
                <c:ptCount val="1"/>
                <c:pt idx="0">
                  <c:v> GGA compensated</c:v>
                </c:pt>
              </c:strCache>
            </c:strRef>
          </c:tx>
          <c:spPr>
            <a:ln w="47625">
              <a:noFill/>
            </a:ln>
          </c:spPr>
          <c:marker>
            <c:symbol val="diamond"/>
            <c:size val="20"/>
            <c:spPr>
              <a:noFill/>
              <a:ln w="38100">
                <a:solidFill>
                  <a:schemeClr val="accent2"/>
                </a:solidFill>
              </a:ln>
            </c:spPr>
          </c:marker>
          <c:xVal>
            <c:numRef>
              <c:f>S6_literature_barriers_output!$B$36:$B$49</c:f>
              <c:numCache>
                <c:formatCode>General</c:formatCode>
                <c:ptCount val="14"/>
                <c:pt idx="0">
                  <c:v>27.0</c:v>
                </c:pt>
                <c:pt idx="1">
                  <c:v>27.0</c:v>
                </c:pt>
                <c:pt idx="2">
                  <c:v>26.0</c:v>
                </c:pt>
                <c:pt idx="3">
                  <c:v>26.0</c:v>
                </c:pt>
                <c:pt idx="4">
                  <c:v>26.0</c:v>
                </c:pt>
                <c:pt idx="5">
                  <c:v>31.0</c:v>
                </c:pt>
                <c:pt idx="6">
                  <c:v>31.0</c:v>
                </c:pt>
                <c:pt idx="7">
                  <c:v>25.0</c:v>
                </c:pt>
                <c:pt idx="8">
                  <c:v>28.0</c:v>
                </c:pt>
                <c:pt idx="9">
                  <c:v>24.0</c:v>
                </c:pt>
                <c:pt idx="10">
                  <c:v>21.0</c:v>
                </c:pt>
                <c:pt idx="11">
                  <c:v>21.0</c:v>
                </c:pt>
                <c:pt idx="12">
                  <c:v>22.0</c:v>
                </c:pt>
                <c:pt idx="13">
                  <c:v>23.0</c:v>
                </c:pt>
              </c:numCache>
            </c:numRef>
          </c:xVal>
          <c:yVal>
            <c:numRef>
              <c:f>S6_literature_barriers_output!$C$36:$C$49</c:f>
              <c:numCache>
                <c:formatCode>General</c:formatCode>
                <c:ptCount val="14"/>
                <c:pt idx="0">
                  <c:v>0.695</c:v>
                </c:pt>
                <c:pt idx="2">
                  <c:v>0.83</c:v>
                </c:pt>
                <c:pt idx="5">
                  <c:v>0.352</c:v>
                </c:pt>
                <c:pt idx="7">
                  <c:v>0.754</c:v>
                </c:pt>
                <c:pt idx="8">
                  <c:v>0.811</c:v>
                </c:pt>
                <c:pt idx="9">
                  <c:v>0.965</c:v>
                </c:pt>
                <c:pt idx="10">
                  <c:v>0.455</c:v>
                </c:pt>
                <c:pt idx="12">
                  <c:v>1.598</c:v>
                </c:pt>
                <c:pt idx="13">
                  <c:v>1.362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S6_literature_barriers_output!$D$35</c:f>
              <c:strCache>
                <c:ptCount val="1"/>
                <c:pt idx="0">
                  <c:v> GGA uncompensated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16"/>
            <c:spPr>
              <a:noFill/>
              <a:ln w="38100">
                <a:solidFill>
                  <a:srgbClr val="FF0000"/>
                </a:solidFill>
              </a:ln>
            </c:spPr>
          </c:marker>
          <c:xVal>
            <c:numRef>
              <c:f>S6_literature_barriers_output!$B$36:$B$49</c:f>
              <c:numCache>
                <c:formatCode>General</c:formatCode>
                <c:ptCount val="14"/>
                <c:pt idx="0">
                  <c:v>27.0</c:v>
                </c:pt>
                <c:pt idx="1">
                  <c:v>27.0</c:v>
                </c:pt>
                <c:pt idx="2">
                  <c:v>26.0</c:v>
                </c:pt>
                <c:pt idx="3">
                  <c:v>26.0</c:v>
                </c:pt>
                <c:pt idx="4">
                  <c:v>26.0</c:v>
                </c:pt>
                <c:pt idx="5">
                  <c:v>31.0</c:v>
                </c:pt>
                <c:pt idx="6">
                  <c:v>31.0</c:v>
                </c:pt>
                <c:pt idx="7">
                  <c:v>25.0</c:v>
                </c:pt>
                <c:pt idx="8">
                  <c:v>28.0</c:v>
                </c:pt>
                <c:pt idx="9">
                  <c:v>24.0</c:v>
                </c:pt>
                <c:pt idx="10">
                  <c:v>21.0</c:v>
                </c:pt>
                <c:pt idx="11">
                  <c:v>21.0</c:v>
                </c:pt>
                <c:pt idx="12">
                  <c:v>22.0</c:v>
                </c:pt>
                <c:pt idx="13">
                  <c:v>23.0</c:v>
                </c:pt>
              </c:numCache>
            </c:numRef>
          </c:xVal>
          <c:yVal>
            <c:numRef>
              <c:f>S6_literature_barriers_output!$D$36:$D$49</c:f>
              <c:numCache>
                <c:formatCode>General</c:formatCode>
                <c:ptCount val="14"/>
                <c:pt idx="0">
                  <c:v>0.759</c:v>
                </c:pt>
                <c:pt idx="2">
                  <c:v>0.81</c:v>
                </c:pt>
                <c:pt idx="5">
                  <c:v>2.068</c:v>
                </c:pt>
                <c:pt idx="7">
                  <c:v>0.935</c:v>
                </c:pt>
                <c:pt idx="8">
                  <c:v>0.899</c:v>
                </c:pt>
                <c:pt idx="9">
                  <c:v>1.671</c:v>
                </c:pt>
                <c:pt idx="10">
                  <c:v>1.965</c:v>
                </c:pt>
                <c:pt idx="12">
                  <c:v>1.612</c:v>
                </c:pt>
                <c:pt idx="13">
                  <c:v>1.634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S6_literature_barriers_output!$E$35</c:f>
              <c:strCache>
                <c:ptCount val="1"/>
                <c:pt idx="0">
                  <c:v>Ishigaki et al. 1984</c:v>
                </c:pt>
              </c:strCache>
            </c:strRef>
          </c:tx>
          <c:spPr>
            <a:ln w="47625">
              <a:noFill/>
            </a:ln>
          </c:spPr>
          <c:marker>
            <c:symbol val="x"/>
            <c:size val="20"/>
            <c:spPr>
              <a:ln w="38100">
                <a:solidFill>
                  <a:srgbClr val="3366FF"/>
                </a:solidFill>
              </a:ln>
            </c:spPr>
          </c:marker>
          <c:xVal>
            <c:numRef>
              <c:f>S6_literature_barriers_output!$B$36:$B$49</c:f>
              <c:numCache>
                <c:formatCode>General</c:formatCode>
                <c:ptCount val="14"/>
                <c:pt idx="0">
                  <c:v>27.0</c:v>
                </c:pt>
                <c:pt idx="1">
                  <c:v>27.0</c:v>
                </c:pt>
                <c:pt idx="2">
                  <c:v>26.0</c:v>
                </c:pt>
                <c:pt idx="3">
                  <c:v>26.0</c:v>
                </c:pt>
                <c:pt idx="4">
                  <c:v>26.0</c:v>
                </c:pt>
                <c:pt idx="5">
                  <c:v>31.0</c:v>
                </c:pt>
                <c:pt idx="6">
                  <c:v>31.0</c:v>
                </c:pt>
                <c:pt idx="7">
                  <c:v>25.0</c:v>
                </c:pt>
                <c:pt idx="8">
                  <c:v>28.0</c:v>
                </c:pt>
                <c:pt idx="9">
                  <c:v>24.0</c:v>
                </c:pt>
                <c:pt idx="10">
                  <c:v>21.0</c:v>
                </c:pt>
                <c:pt idx="11">
                  <c:v>21.0</c:v>
                </c:pt>
                <c:pt idx="12">
                  <c:v>22.0</c:v>
                </c:pt>
                <c:pt idx="13">
                  <c:v>23.0</c:v>
                </c:pt>
              </c:numCache>
            </c:numRef>
          </c:xVal>
          <c:yVal>
            <c:numRef>
              <c:f>S6_literature_barriers_output!$E$36:$E$49</c:f>
              <c:numCache>
                <c:formatCode>General</c:formatCode>
                <c:ptCount val="14"/>
                <c:pt idx="0">
                  <c:v>0.781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S6_literature_barriers_output!$F$35</c:f>
              <c:strCache>
                <c:ptCount val="1"/>
                <c:pt idx="0">
                  <c:v>Ishigaki et al. 1988</c:v>
                </c:pt>
              </c:strCache>
            </c:strRef>
          </c:tx>
          <c:spPr>
            <a:ln w="47625">
              <a:noFill/>
            </a:ln>
          </c:spPr>
          <c:marker>
            <c:symbol val="plus"/>
            <c:size val="20"/>
            <c:spPr>
              <a:ln w="38100">
                <a:solidFill>
                  <a:srgbClr val="0000FF"/>
                </a:solidFill>
              </a:ln>
            </c:spPr>
          </c:marker>
          <c:xVal>
            <c:numRef>
              <c:f>S6_literature_barriers_output!$B$36:$B$49</c:f>
              <c:numCache>
                <c:formatCode>General</c:formatCode>
                <c:ptCount val="14"/>
                <c:pt idx="0">
                  <c:v>27.0</c:v>
                </c:pt>
                <c:pt idx="1">
                  <c:v>27.0</c:v>
                </c:pt>
                <c:pt idx="2">
                  <c:v>26.0</c:v>
                </c:pt>
                <c:pt idx="3">
                  <c:v>26.0</c:v>
                </c:pt>
                <c:pt idx="4">
                  <c:v>26.0</c:v>
                </c:pt>
                <c:pt idx="5">
                  <c:v>31.0</c:v>
                </c:pt>
                <c:pt idx="6">
                  <c:v>31.0</c:v>
                </c:pt>
                <c:pt idx="7">
                  <c:v>25.0</c:v>
                </c:pt>
                <c:pt idx="8">
                  <c:v>28.0</c:v>
                </c:pt>
                <c:pt idx="9">
                  <c:v>24.0</c:v>
                </c:pt>
                <c:pt idx="10">
                  <c:v>21.0</c:v>
                </c:pt>
                <c:pt idx="11">
                  <c:v>21.0</c:v>
                </c:pt>
                <c:pt idx="12">
                  <c:v>22.0</c:v>
                </c:pt>
                <c:pt idx="13">
                  <c:v>23.0</c:v>
                </c:pt>
              </c:numCache>
            </c:numRef>
          </c:xVal>
          <c:yVal>
            <c:numRef>
              <c:f>S6_literature_barriers_output!$F$36:$F$49</c:f>
              <c:numCache>
                <c:formatCode>General</c:formatCode>
                <c:ptCount val="14"/>
                <c:pt idx="0">
                  <c:v>0.819</c:v>
                </c:pt>
                <c:pt idx="1">
                  <c:v>0.798</c:v>
                </c:pt>
                <c:pt idx="2">
                  <c:v>0.819</c:v>
                </c:pt>
                <c:pt idx="3">
                  <c:v>0.767</c:v>
                </c:pt>
                <c:pt idx="4">
                  <c:v>1.182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S6_literature_barriers_output!$G$35</c:f>
              <c:strCache>
                <c:ptCount val="1"/>
                <c:pt idx="0">
                  <c:v>Lybye et al. 2000</c:v>
                </c:pt>
              </c:strCache>
            </c:strRef>
          </c:tx>
          <c:spPr>
            <a:ln w="47625">
              <a:noFill/>
            </a:ln>
          </c:spPr>
          <c:marker>
            <c:symbol val="square"/>
            <c:size val="16"/>
            <c:spPr>
              <a:noFill/>
              <a:ln w="38100">
                <a:solidFill>
                  <a:srgbClr val="3366FF"/>
                </a:solidFill>
              </a:ln>
            </c:spPr>
          </c:marker>
          <c:xVal>
            <c:numRef>
              <c:f>S6_literature_barriers_output!$B$36:$B$49</c:f>
              <c:numCache>
                <c:formatCode>General</c:formatCode>
                <c:ptCount val="14"/>
                <c:pt idx="0">
                  <c:v>27.0</c:v>
                </c:pt>
                <c:pt idx="1">
                  <c:v>27.0</c:v>
                </c:pt>
                <c:pt idx="2">
                  <c:v>26.0</c:v>
                </c:pt>
                <c:pt idx="3">
                  <c:v>26.0</c:v>
                </c:pt>
                <c:pt idx="4">
                  <c:v>26.0</c:v>
                </c:pt>
                <c:pt idx="5">
                  <c:v>31.0</c:v>
                </c:pt>
                <c:pt idx="6">
                  <c:v>31.0</c:v>
                </c:pt>
                <c:pt idx="7">
                  <c:v>25.0</c:v>
                </c:pt>
                <c:pt idx="8">
                  <c:v>28.0</c:v>
                </c:pt>
                <c:pt idx="9">
                  <c:v>24.0</c:v>
                </c:pt>
                <c:pt idx="10">
                  <c:v>21.0</c:v>
                </c:pt>
                <c:pt idx="11">
                  <c:v>21.0</c:v>
                </c:pt>
                <c:pt idx="12">
                  <c:v>22.0</c:v>
                </c:pt>
                <c:pt idx="13">
                  <c:v>23.0</c:v>
                </c:pt>
              </c:numCache>
            </c:numRef>
          </c:xVal>
          <c:yVal>
            <c:numRef>
              <c:f>S6_literature_barriers_output!$G$36:$G$49</c:f>
              <c:numCache>
                <c:formatCode>General</c:formatCode>
                <c:ptCount val="14"/>
                <c:pt idx="5">
                  <c:v>0.6</c:v>
                </c:pt>
                <c:pt idx="6">
                  <c:v>1.2</c:v>
                </c:pt>
                <c:pt idx="10">
                  <c:v>0.5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S6_literature_barriers_output!$H$35</c:f>
              <c:strCache>
                <c:ptCount val="1"/>
                <c:pt idx="0">
                  <c:v>Nomura and Tanase 1997</c:v>
                </c:pt>
              </c:strCache>
            </c:strRef>
          </c:tx>
          <c:spPr>
            <a:ln w="47625">
              <a:noFill/>
            </a:ln>
          </c:spPr>
          <c:marker>
            <c:symbol val="triangle"/>
            <c:size val="16"/>
            <c:spPr>
              <a:noFill/>
              <a:ln w="38100">
                <a:solidFill>
                  <a:srgbClr val="0000FF"/>
                </a:solidFill>
              </a:ln>
            </c:spPr>
          </c:marker>
          <c:xVal>
            <c:numRef>
              <c:f>S6_literature_barriers_output!$B$36:$B$49</c:f>
              <c:numCache>
                <c:formatCode>General</c:formatCode>
                <c:ptCount val="14"/>
                <c:pt idx="0">
                  <c:v>27.0</c:v>
                </c:pt>
                <c:pt idx="1">
                  <c:v>27.0</c:v>
                </c:pt>
                <c:pt idx="2">
                  <c:v>26.0</c:v>
                </c:pt>
                <c:pt idx="3">
                  <c:v>26.0</c:v>
                </c:pt>
                <c:pt idx="4">
                  <c:v>26.0</c:v>
                </c:pt>
                <c:pt idx="5">
                  <c:v>31.0</c:v>
                </c:pt>
                <c:pt idx="6">
                  <c:v>31.0</c:v>
                </c:pt>
                <c:pt idx="7">
                  <c:v>25.0</c:v>
                </c:pt>
                <c:pt idx="8">
                  <c:v>28.0</c:v>
                </c:pt>
                <c:pt idx="9">
                  <c:v>24.0</c:v>
                </c:pt>
                <c:pt idx="10">
                  <c:v>21.0</c:v>
                </c:pt>
                <c:pt idx="11">
                  <c:v>21.0</c:v>
                </c:pt>
                <c:pt idx="12">
                  <c:v>22.0</c:v>
                </c:pt>
                <c:pt idx="13">
                  <c:v>23.0</c:v>
                </c:pt>
              </c:numCache>
            </c:numRef>
          </c:xVal>
          <c:yVal>
            <c:numRef>
              <c:f>S6_literature_barriers_output!$H$36:$H$49</c:f>
              <c:numCache>
                <c:formatCode>General</c:formatCode>
                <c:ptCount val="14"/>
                <c:pt idx="5">
                  <c:v>0.81</c:v>
                </c:pt>
                <c:pt idx="6">
                  <c:v>0.6</c:v>
                </c:pt>
                <c:pt idx="10">
                  <c:v>0.71</c:v>
                </c:pt>
                <c:pt idx="11">
                  <c:v>0.47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S6_literature_barriers_output!$I$35</c:f>
              <c:strCache>
                <c:ptCount val="1"/>
                <c:pt idx="0">
                  <c:v>Yasuda 1995</c:v>
                </c:pt>
              </c:strCache>
            </c:strRef>
          </c:tx>
          <c:spPr>
            <a:ln w="47625">
              <a:noFill/>
            </a:ln>
          </c:spPr>
          <c:marker>
            <c:symbol val="diamond"/>
            <c:size val="20"/>
            <c:spPr>
              <a:noFill/>
              <a:ln w="38100">
                <a:solidFill>
                  <a:srgbClr val="0000FF"/>
                </a:solidFill>
                <a:prstDash val="sysDash"/>
              </a:ln>
            </c:spPr>
          </c:marker>
          <c:xVal>
            <c:numRef>
              <c:f>S6_literature_barriers_output!$B$36:$B$49</c:f>
              <c:numCache>
                <c:formatCode>General</c:formatCode>
                <c:ptCount val="14"/>
                <c:pt idx="0">
                  <c:v>27.0</c:v>
                </c:pt>
                <c:pt idx="1">
                  <c:v>27.0</c:v>
                </c:pt>
                <c:pt idx="2">
                  <c:v>26.0</c:v>
                </c:pt>
                <c:pt idx="3">
                  <c:v>26.0</c:v>
                </c:pt>
                <c:pt idx="4">
                  <c:v>26.0</c:v>
                </c:pt>
                <c:pt idx="5">
                  <c:v>31.0</c:v>
                </c:pt>
                <c:pt idx="6">
                  <c:v>31.0</c:v>
                </c:pt>
                <c:pt idx="7">
                  <c:v>25.0</c:v>
                </c:pt>
                <c:pt idx="8">
                  <c:v>28.0</c:v>
                </c:pt>
                <c:pt idx="9">
                  <c:v>24.0</c:v>
                </c:pt>
                <c:pt idx="10">
                  <c:v>21.0</c:v>
                </c:pt>
                <c:pt idx="11">
                  <c:v>21.0</c:v>
                </c:pt>
                <c:pt idx="12">
                  <c:v>22.0</c:v>
                </c:pt>
                <c:pt idx="13">
                  <c:v>23.0</c:v>
                </c:pt>
              </c:numCache>
            </c:numRef>
          </c:xVal>
          <c:yVal>
            <c:numRef>
              <c:f>S6_literature_barriers_output!$I$36:$I$49</c:f>
              <c:numCache>
                <c:formatCode>General</c:formatCode>
                <c:ptCount val="14"/>
                <c:pt idx="9">
                  <c:v>0.81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S6_literature_barriers_output!$J$35</c:f>
              <c:strCache>
                <c:ptCount val="1"/>
                <c:pt idx="0">
                  <c:v>Belzner et al. 1992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16"/>
            <c:spPr>
              <a:noFill/>
              <a:ln w="38100">
                <a:solidFill>
                  <a:srgbClr val="0000FF"/>
                </a:solidFill>
                <a:prstDash val="sysDot"/>
              </a:ln>
            </c:spPr>
          </c:marker>
          <c:xVal>
            <c:numRef>
              <c:f>S6_literature_barriers_output!$B$36:$B$49</c:f>
              <c:numCache>
                <c:formatCode>General</c:formatCode>
                <c:ptCount val="14"/>
                <c:pt idx="0">
                  <c:v>27.0</c:v>
                </c:pt>
                <c:pt idx="1">
                  <c:v>27.0</c:v>
                </c:pt>
                <c:pt idx="2">
                  <c:v>26.0</c:v>
                </c:pt>
                <c:pt idx="3">
                  <c:v>26.0</c:v>
                </c:pt>
                <c:pt idx="4">
                  <c:v>26.0</c:v>
                </c:pt>
                <c:pt idx="5">
                  <c:v>31.0</c:v>
                </c:pt>
                <c:pt idx="6">
                  <c:v>31.0</c:v>
                </c:pt>
                <c:pt idx="7">
                  <c:v>25.0</c:v>
                </c:pt>
                <c:pt idx="8">
                  <c:v>28.0</c:v>
                </c:pt>
                <c:pt idx="9">
                  <c:v>24.0</c:v>
                </c:pt>
                <c:pt idx="10">
                  <c:v>21.0</c:v>
                </c:pt>
                <c:pt idx="11">
                  <c:v>21.0</c:v>
                </c:pt>
                <c:pt idx="12">
                  <c:v>22.0</c:v>
                </c:pt>
                <c:pt idx="13">
                  <c:v>23.0</c:v>
                </c:pt>
              </c:numCache>
            </c:numRef>
          </c:xVal>
          <c:yVal>
            <c:numRef>
              <c:f>S6_literature_barriers_output!$J$36:$J$49</c:f>
              <c:numCache>
                <c:formatCode>General</c:formatCode>
                <c:ptCount val="14"/>
                <c:pt idx="7">
                  <c:v>0.726</c:v>
                </c:pt>
              </c:numCache>
            </c:numRef>
          </c:yVal>
          <c:smooth val="0"/>
        </c:ser>
        <c:ser>
          <c:idx val="8"/>
          <c:order val="8"/>
          <c:tx>
            <c:strRef>
              <c:f>S6_literature_barriers_output!$K$35</c:f>
              <c:strCache>
                <c:ptCount val="1"/>
                <c:pt idx="0">
                  <c:v>Yasuda and Hishinuma 1994, reported in DeSouza and Kilner 1998</c:v>
                </c:pt>
              </c:strCache>
            </c:strRef>
          </c:tx>
          <c:spPr>
            <a:ln w="47625">
              <a:noFill/>
            </a:ln>
          </c:spPr>
          <c:marker>
            <c:symbol val="star"/>
            <c:size val="16"/>
            <c:spPr>
              <a:noFill/>
              <a:ln w="38100">
                <a:solidFill>
                  <a:srgbClr val="0000FF"/>
                </a:solidFill>
                <a:prstDash val="solid"/>
              </a:ln>
            </c:spPr>
          </c:marker>
          <c:xVal>
            <c:numRef>
              <c:f>S6_literature_barriers_output!$B$36:$B$49</c:f>
              <c:numCache>
                <c:formatCode>General</c:formatCode>
                <c:ptCount val="14"/>
                <c:pt idx="0">
                  <c:v>27.0</c:v>
                </c:pt>
                <c:pt idx="1">
                  <c:v>27.0</c:v>
                </c:pt>
                <c:pt idx="2">
                  <c:v>26.0</c:v>
                </c:pt>
                <c:pt idx="3">
                  <c:v>26.0</c:v>
                </c:pt>
                <c:pt idx="4">
                  <c:v>26.0</c:v>
                </c:pt>
                <c:pt idx="5">
                  <c:v>31.0</c:v>
                </c:pt>
                <c:pt idx="6">
                  <c:v>31.0</c:v>
                </c:pt>
                <c:pt idx="7">
                  <c:v>25.0</c:v>
                </c:pt>
                <c:pt idx="8">
                  <c:v>28.0</c:v>
                </c:pt>
                <c:pt idx="9">
                  <c:v>24.0</c:v>
                </c:pt>
                <c:pt idx="10">
                  <c:v>21.0</c:v>
                </c:pt>
                <c:pt idx="11">
                  <c:v>21.0</c:v>
                </c:pt>
                <c:pt idx="12">
                  <c:v>22.0</c:v>
                </c:pt>
                <c:pt idx="13">
                  <c:v>23.0</c:v>
                </c:pt>
              </c:numCache>
            </c:numRef>
          </c:xVal>
          <c:yVal>
            <c:numRef>
              <c:f>S6_literature_barriers_output!$K$36:$K$49</c:f>
              <c:numCache>
                <c:formatCode>General</c:formatCode>
                <c:ptCount val="14"/>
                <c:pt idx="7">
                  <c:v>1.47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3017368"/>
        <c:axId val="-2063012184"/>
      </c:scatterChart>
      <c:valAx>
        <c:axId val="-2063017368"/>
        <c:scaling>
          <c:orientation val="minMax"/>
          <c:min val="20.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B-site cation atomic number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-2063012184"/>
        <c:crosses val="autoZero"/>
        <c:crossBetween val="midCat"/>
      </c:valAx>
      <c:valAx>
        <c:axId val="-20630121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US" sz="1600"/>
                  <a:t>Migration barrier (eV)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-206301736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95244869601384"/>
          <c:y val="0.0324849381466377"/>
          <c:w val="0.327690068153245"/>
          <c:h val="0.807457831677097"/>
        </c:manualLayout>
      </c:layout>
      <c:overlay val="0"/>
      <c:txPr>
        <a:bodyPr/>
        <a:lstStyle/>
        <a:p>
          <a:pPr>
            <a:defRPr sz="16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5115576674411"/>
          <c:y val="0.0696673189823875"/>
          <c:w val="0.58402731200656"/>
          <c:h val="0.64349821760366"/>
        </c:manualLayout>
      </c:layout>
      <c:scatterChart>
        <c:scatterStyle val="lineMarker"/>
        <c:varyColors val="0"/>
        <c:ser>
          <c:idx val="0"/>
          <c:order val="0"/>
          <c:tx>
            <c:strRef>
              <c:f>Fig_S8_1_oop_barriers!$B$1</c:f>
              <c:strCache>
                <c:ptCount val="1"/>
                <c:pt idx="0">
                  <c:v>Sc</c:v>
                </c:pt>
              </c:strCache>
            </c:strRef>
          </c:tx>
          <c:spPr>
            <a:ln>
              <a:noFill/>
            </a:ln>
            <a:effectLst/>
          </c:spPr>
          <c:marker>
            <c:symbol val="x"/>
            <c:size val="16"/>
            <c:spPr>
              <a:noFill/>
              <a:ln w="38100">
                <a:solidFill>
                  <a:srgbClr val="1F497D">
                    <a:lumMod val="50000"/>
                  </a:srgbClr>
                </a:solidFill>
              </a:ln>
              <a:effectLst/>
            </c:spPr>
          </c:marker>
          <c:trendline>
            <c:spPr>
              <a:ln w="25400">
                <a:solidFill>
                  <a:srgbClr val="1F497D">
                    <a:lumMod val="50000"/>
                  </a:srgbClr>
                </a:solidFill>
              </a:ln>
            </c:spPr>
            <c:trendlineType val="linear"/>
            <c:dispRSqr val="0"/>
            <c:dispEq val="0"/>
          </c:trendline>
          <c:xVal>
            <c:numRef>
              <c:f>Fig_S8_1_oop_barriers!$A$2:$A$32</c:f>
              <c:numCache>
                <c:formatCode>General</c:formatCode>
                <c:ptCount val="31"/>
                <c:pt idx="0">
                  <c:v>-2.0</c:v>
                </c:pt>
                <c:pt idx="1">
                  <c:v>-1.8</c:v>
                </c:pt>
                <c:pt idx="2">
                  <c:v>-1.6</c:v>
                </c:pt>
                <c:pt idx="3">
                  <c:v>-1.4</c:v>
                </c:pt>
                <c:pt idx="4">
                  <c:v>-1.2</c:v>
                </c:pt>
                <c:pt idx="5">
                  <c:v>-1.0</c:v>
                </c:pt>
                <c:pt idx="6">
                  <c:v>-0.8</c:v>
                </c:pt>
                <c:pt idx="7">
                  <c:v>-0.75</c:v>
                </c:pt>
                <c:pt idx="8">
                  <c:v>-0.6</c:v>
                </c:pt>
                <c:pt idx="9">
                  <c:v>-0.5</c:v>
                </c:pt>
                <c:pt idx="10">
                  <c:v>-0.4</c:v>
                </c:pt>
                <c:pt idx="11">
                  <c:v>-0.25</c:v>
                </c:pt>
                <c:pt idx="12">
                  <c:v>-0.2</c:v>
                </c:pt>
                <c:pt idx="13">
                  <c:v>0.0</c:v>
                </c:pt>
                <c:pt idx="14">
                  <c:v>0.2</c:v>
                </c:pt>
                <c:pt idx="15">
                  <c:v>0.25</c:v>
                </c:pt>
                <c:pt idx="16">
                  <c:v>0.4</c:v>
                </c:pt>
                <c:pt idx="17">
                  <c:v>0.5</c:v>
                </c:pt>
                <c:pt idx="18">
                  <c:v>0.6</c:v>
                </c:pt>
                <c:pt idx="19">
                  <c:v>0.75</c:v>
                </c:pt>
                <c:pt idx="20">
                  <c:v>0.8</c:v>
                </c:pt>
                <c:pt idx="21">
                  <c:v>1.0</c:v>
                </c:pt>
                <c:pt idx="22">
                  <c:v>1.2</c:v>
                </c:pt>
                <c:pt idx="23">
                  <c:v>1.25</c:v>
                </c:pt>
                <c:pt idx="24">
                  <c:v>1.4</c:v>
                </c:pt>
                <c:pt idx="25">
                  <c:v>1.5</c:v>
                </c:pt>
                <c:pt idx="26">
                  <c:v>1.6</c:v>
                </c:pt>
                <c:pt idx="27">
                  <c:v>1.75</c:v>
                </c:pt>
                <c:pt idx="28">
                  <c:v>1.8</c:v>
                </c:pt>
                <c:pt idx="29">
                  <c:v>2.0</c:v>
                </c:pt>
                <c:pt idx="30">
                  <c:v>2.25</c:v>
                </c:pt>
              </c:numCache>
            </c:numRef>
          </c:xVal>
          <c:yVal>
            <c:numRef>
              <c:f>Fig_S8_1_oop_barriers!$B$2:$B$32</c:f>
              <c:numCache>
                <c:formatCode>General</c:formatCode>
                <c:ptCount val="31"/>
                <c:pt idx="0">
                  <c:v>0.542</c:v>
                </c:pt>
                <c:pt idx="5">
                  <c:v>0.504</c:v>
                </c:pt>
                <c:pt idx="13">
                  <c:v>0.451</c:v>
                </c:pt>
                <c:pt idx="21">
                  <c:v>0.396</c:v>
                </c:pt>
                <c:pt idx="29">
                  <c:v>0.337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Fig_S8_1_oop_barriers!$C$1</c:f>
              <c:strCache>
                <c:ptCount val="1"/>
                <c:pt idx="0">
                  <c:v>Ti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16"/>
            <c:spPr>
              <a:solidFill>
                <a:srgbClr val="C0504D"/>
              </a:solidFill>
              <a:ln w="38100">
                <a:solidFill>
                  <a:srgbClr val="C0504D"/>
                </a:solidFill>
              </a:ln>
            </c:spPr>
          </c:marker>
          <c:trendline>
            <c:spPr>
              <a:ln w="25400">
                <a:solidFill>
                  <a:srgbClr val="C0504D"/>
                </a:solidFill>
              </a:ln>
            </c:spPr>
            <c:trendlineType val="linear"/>
            <c:dispRSqr val="0"/>
            <c:dispEq val="0"/>
          </c:trendline>
          <c:xVal>
            <c:numRef>
              <c:f>Fig_S8_1_oop_barriers!$A$2:$A$32</c:f>
              <c:numCache>
                <c:formatCode>General</c:formatCode>
                <c:ptCount val="31"/>
                <c:pt idx="0">
                  <c:v>-2.0</c:v>
                </c:pt>
                <c:pt idx="1">
                  <c:v>-1.8</c:v>
                </c:pt>
                <c:pt idx="2">
                  <c:v>-1.6</c:v>
                </c:pt>
                <c:pt idx="3">
                  <c:v>-1.4</c:v>
                </c:pt>
                <c:pt idx="4">
                  <c:v>-1.2</c:v>
                </c:pt>
                <c:pt idx="5">
                  <c:v>-1.0</c:v>
                </c:pt>
                <c:pt idx="6">
                  <c:v>-0.8</c:v>
                </c:pt>
                <c:pt idx="7">
                  <c:v>-0.75</c:v>
                </c:pt>
                <c:pt idx="8">
                  <c:v>-0.6</c:v>
                </c:pt>
                <c:pt idx="9">
                  <c:v>-0.5</c:v>
                </c:pt>
                <c:pt idx="10">
                  <c:v>-0.4</c:v>
                </c:pt>
                <c:pt idx="11">
                  <c:v>-0.25</c:v>
                </c:pt>
                <c:pt idx="12">
                  <c:v>-0.2</c:v>
                </c:pt>
                <c:pt idx="13">
                  <c:v>0.0</c:v>
                </c:pt>
                <c:pt idx="14">
                  <c:v>0.2</c:v>
                </c:pt>
                <c:pt idx="15">
                  <c:v>0.25</c:v>
                </c:pt>
                <c:pt idx="16">
                  <c:v>0.4</c:v>
                </c:pt>
                <c:pt idx="17">
                  <c:v>0.5</c:v>
                </c:pt>
                <c:pt idx="18">
                  <c:v>0.6</c:v>
                </c:pt>
                <c:pt idx="19">
                  <c:v>0.75</c:v>
                </c:pt>
                <c:pt idx="20">
                  <c:v>0.8</c:v>
                </c:pt>
                <c:pt idx="21">
                  <c:v>1.0</c:v>
                </c:pt>
                <c:pt idx="22">
                  <c:v>1.2</c:v>
                </c:pt>
                <c:pt idx="23">
                  <c:v>1.25</c:v>
                </c:pt>
                <c:pt idx="24">
                  <c:v>1.4</c:v>
                </c:pt>
                <c:pt idx="25">
                  <c:v>1.5</c:v>
                </c:pt>
                <c:pt idx="26">
                  <c:v>1.6</c:v>
                </c:pt>
                <c:pt idx="27">
                  <c:v>1.75</c:v>
                </c:pt>
                <c:pt idx="28">
                  <c:v>1.8</c:v>
                </c:pt>
                <c:pt idx="29">
                  <c:v>2.0</c:v>
                </c:pt>
                <c:pt idx="30">
                  <c:v>2.25</c:v>
                </c:pt>
              </c:numCache>
            </c:numRef>
          </c:xVal>
          <c:yVal>
            <c:numRef>
              <c:f>Fig_S8_1_oop_barriers!$C$2:$C$32</c:f>
              <c:numCache>
                <c:formatCode>General</c:formatCode>
                <c:ptCount val="31"/>
                <c:pt idx="0">
                  <c:v>1.722</c:v>
                </c:pt>
                <c:pt idx="5">
                  <c:v>1.663</c:v>
                </c:pt>
                <c:pt idx="13">
                  <c:v>1.591</c:v>
                </c:pt>
                <c:pt idx="21">
                  <c:v>1.514</c:v>
                </c:pt>
                <c:pt idx="29">
                  <c:v>1.433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Fig_S8_1_oop_barriers!$D$1</c:f>
              <c:strCache>
                <c:ptCount val="1"/>
                <c:pt idx="0">
                  <c:v>V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16"/>
            <c:spPr>
              <a:noFill/>
              <a:ln w="63500">
                <a:solidFill>
                  <a:srgbClr val="4F81BD"/>
                </a:solidFill>
              </a:ln>
            </c:spPr>
          </c:marker>
          <c:trendline>
            <c:spPr>
              <a:ln w="25400">
                <a:solidFill>
                  <a:srgbClr val="4F81BD"/>
                </a:solidFill>
              </a:ln>
            </c:spPr>
            <c:trendlineType val="linear"/>
            <c:dispRSqr val="0"/>
            <c:dispEq val="0"/>
          </c:trendline>
          <c:xVal>
            <c:numRef>
              <c:f>Fig_S8_1_oop_barriers!$A$2:$A$32</c:f>
              <c:numCache>
                <c:formatCode>General</c:formatCode>
                <c:ptCount val="31"/>
                <c:pt idx="0">
                  <c:v>-2.0</c:v>
                </c:pt>
                <c:pt idx="1">
                  <c:v>-1.8</c:v>
                </c:pt>
                <c:pt idx="2">
                  <c:v>-1.6</c:v>
                </c:pt>
                <c:pt idx="3">
                  <c:v>-1.4</c:v>
                </c:pt>
                <c:pt idx="4">
                  <c:v>-1.2</c:v>
                </c:pt>
                <c:pt idx="5">
                  <c:v>-1.0</c:v>
                </c:pt>
                <c:pt idx="6">
                  <c:v>-0.8</c:v>
                </c:pt>
                <c:pt idx="7">
                  <c:v>-0.75</c:v>
                </c:pt>
                <c:pt idx="8">
                  <c:v>-0.6</c:v>
                </c:pt>
                <c:pt idx="9">
                  <c:v>-0.5</c:v>
                </c:pt>
                <c:pt idx="10">
                  <c:v>-0.4</c:v>
                </c:pt>
                <c:pt idx="11">
                  <c:v>-0.25</c:v>
                </c:pt>
                <c:pt idx="12">
                  <c:v>-0.2</c:v>
                </c:pt>
                <c:pt idx="13">
                  <c:v>0.0</c:v>
                </c:pt>
                <c:pt idx="14">
                  <c:v>0.2</c:v>
                </c:pt>
                <c:pt idx="15">
                  <c:v>0.25</c:v>
                </c:pt>
                <c:pt idx="16">
                  <c:v>0.4</c:v>
                </c:pt>
                <c:pt idx="17">
                  <c:v>0.5</c:v>
                </c:pt>
                <c:pt idx="18">
                  <c:v>0.6</c:v>
                </c:pt>
                <c:pt idx="19">
                  <c:v>0.75</c:v>
                </c:pt>
                <c:pt idx="20">
                  <c:v>0.8</c:v>
                </c:pt>
                <c:pt idx="21">
                  <c:v>1.0</c:v>
                </c:pt>
                <c:pt idx="22">
                  <c:v>1.2</c:v>
                </c:pt>
                <c:pt idx="23">
                  <c:v>1.25</c:v>
                </c:pt>
                <c:pt idx="24">
                  <c:v>1.4</c:v>
                </c:pt>
                <c:pt idx="25">
                  <c:v>1.5</c:v>
                </c:pt>
                <c:pt idx="26">
                  <c:v>1.6</c:v>
                </c:pt>
                <c:pt idx="27">
                  <c:v>1.75</c:v>
                </c:pt>
                <c:pt idx="28">
                  <c:v>1.8</c:v>
                </c:pt>
                <c:pt idx="29">
                  <c:v>2.0</c:v>
                </c:pt>
                <c:pt idx="30">
                  <c:v>2.25</c:v>
                </c:pt>
              </c:numCache>
            </c:numRef>
          </c:xVal>
          <c:yVal>
            <c:numRef>
              <c:f>Fig_S8_1_oop_barriers!$D$2:$D$32</c:f>
              <c:numCache>
                <c:formatCode>General</c:formatCode>
                <c:ptCount val="31"/>
                <c:pt idx="0">
                  <c:v>1.471</c:v>
                </c:pt>
                <c:pt idx="5">
                  <c:v>1.338</c:v>
                </c:pt>
                <c:pt idx="7">
                  <c:v>1.3</c:v>
                </c:pt>
                <c:pt idx="9">
                  <c:v>1.281</c:v>
                </c:pt>
                <c:pt idx="11">
                  <c:v>1.144</c:v>
                </c:pt>
                <c:pt idx="13">
                  <c:v>1.332</c:v>
                </c:pt>
                <c:pt idx="15">
                  <c:v>1.228</c:v>
                </c:pt>
                <c:pt idx="17">
                  <c:v>1.21</c:v>
                </c:pt>
                <c:pt idx="19">
                  <c:v>1.016</c:v>
                </c:pt>
                <c:pt idx="21">
                  <c:v>1.073</c:v>
                </c:pt>
                <c:pt idx="29">
                  <c:v>0.987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Fig_S8_1_oop_barriers!$E$1</c:f>
              <c:strCache>
                <c:ptCount val="1"/>
                <c:pt idx="0">
                  <c:v>Cr</c:v>
                </c:pt>
              </c:strCache>
            </c:strRef>
          </c:tx>
          <c:spPr>
            <a:ln>
              <a:noFill/>
            </a:ln>
            <a:effectLst/>
          </c:spPr>
          <c:marker>
            <c:symbol val="circle"/>
            <c:size val="16"/>
            <c:spPr>
              <a:noFill/>
              <a:ln w="38100">
                <a:solidFill>
                  <a:srgbClr val="F79646">
                    <a:lumMod val="75000"/>
                  </a:srgbClr>
                </a:solidFill>
              </a:ln>
              <a:effectLst/>
            </c:spPr>
          </c:marker>
          <c:trendline>
            <c:spPr>
              <a:ln w="25400">
                <a:solidFill>
                  <a:srgbClr val="F79646">
                    <a:lumMod val="75000"/>
                  </a:srgbClr>
                </a:solidFill>
              </a:ln>
            </c:spPr>
            <c:trendlineType val="linear"/>
            <c:dispRSqr val="0"/>
            <c:dispEq val="0"/>
          </c:trendline>
          <c:xVal>
            <c:numRef>
              <c:f>Fig_S8_1_oop_barriers!$A$2:$A$32</c:f>
              <c:numCache>
                <c:formatCode>General</c:formatCode>
                <c:ptCount val="31"/>
                <c:pt idx="0">
                  <c:v>-2.0</c:v>
                </c:pt>
                <c:pt idx="1">
                  <c:v>-1.8</c:v>
                </c:pt>
                <c:pt idx="2">
                  <c:v>-1.6</c:v>
                </c:pt>
                <c:pt idx="3">
                  <c:v>-1.4</c:v>
                </c:pt>
                <c:pt idx="4">
                  <c:v>-1.2</c:v>
                </c:pt>
                <c:pt idx="5">
                  <c:v>-1.0</c:v>
                </c:pt>
                <c:pt idx="6">
                  <c:v>-0.8</c:v>
                </c:pt>
                <c:pt idx="7">
                  <c:v>-0.75</c:v>
                </c:pt>
                <c:pt idx="8">
                  <c:v>-0.6</c:v>
                </c:pt>
                <c:pt idx="9">
                  <c:v>-0.5</c:v>
                </c:pt>
                <c:pt idx="10">
                  <c:v>-0.4</c:v>
                </c:pt>
                <c:pt idx="11">
                  <c:v>-0.25</c:v>
                </c:pt>
                <c:pt idx="12">
                  <c:v>-0.2</c:v>
                </c:pt>
                <c:pt idx="13">
                  <c:v>0.0</c:v>
                </c:pt>
                <c:pt idx="14">
                  <c:v>0.2</c:v>
                </c:pt>
                <c:pt idx="15">
                  <c:v>0.25</c:v>
                </c:pt>
                <c:pt idx="16">
                  <c:v>0.4</c:v>
                </c:pt>
                <c:pt idx="17">
                  <c:v>0.5</c:v>
                </c:pt>
                <c:pt idx="18">
                  <c:v>0.6</c:v>
                </c:pt>
                <c:pt idx="19">
                  <c:v>0.75</c:v>
                </c:pt>
                <c:pt idx="20">
                  <c:v>0.8</c:v>
                </c:pt>
                <c:pt idx="21">
                  <c:v>1.0</c:v>
                </c:pt>
                <c:pt idx="22">
                  <c:v>1.2</c:v>
                </c:pt>
                <c:pt idx="23">
                  <c:v>1.25</c:v>
                </c:pt>
                <c:pt idx="24">
                  <c:v>1.4</c:v>
                </c:pt>
                <c:pt idx="25">
                  <c:v>1.5</c:v>
                </c:pt>
                <c:pt idx="26">
                  <c:v>1.6</c:v>
                </c:pt>
                <c:pt idx="27">
                  <c:v>1.75</c:v>
                </c:pt>
                <c:pt idx="28">
                  <c:v>1.8</c:v>
                </c:pt>
                <c:pt idx="29">
                  <c:v>2.0</c:v>
                </c:pt>
                <c:pt idx="30">
                  <c:v>2.25</c:v>
                </c:pt>
              </c:numCache>
            </c:numRef>
          </c:xVal>
          <c:yVal>
            <c:numRef>
              <c:f>Fig_S8_1_oop_barriers!$E$2:$E$32</c:f>
              <c:numCache>
                <c:formatCode>General</c:formatCode>
                <c:ptCount val="31"/>
                <c:pt idx="0">
                  <c:v>1.203</c:v>
                </c:pt>
                <c:pt idx="1">
                  <c:v>1.181</c:v>
                </c:pt>
                <c:pt idx="2">
                  <c:v>1.159</c:v>
                </c:pt>
                <c:pt idx="3">
                  <c:v>1.135</c:v>
                </c:pt>
                <c:pt idx="4">
                  <c:v>1.108</c:v>
                </c:pt>
                <c:pt idx="5">
                  <c:v>1.083</c:v>
                </c:pt>
                <c:pt idx="6">
                  <c:v>1.057</c:v>
                </c:pt>
                <c:pt idx="8">
                  <c:v>1.03</c:v>
                </c:pt>
                <c:pt idx="10">
                  <c:v>1.006</c:v>
                </c:pt>
                <c:pt idx="12">
                  <c:v>0.98</c:v>
                </c:pt>
                <c:pt idx="13">
                  <c:v>0.956</c:v>
                </c:pt>
                <c:pt idx="14">
                  <c:v>0.931</c:v>
                </c:pt>
                <c:pt idx="16">
                  <c:v>0.906</c:v>
                </c:pt>
                <c:pt idx="18">
                  <c:v>0.883</c:v>
                </c:pt>
                <c:pt idx="20">
                  <c:v>0.858</c:v>
                </c:pt>
                <c:pt idx="21">
                  <c:v>0.835</c:v>
                </c:pt>
                <c:pt idx="22">
                  <c:v>0.813</c:v>
                </c:pt>
                <c:pt idx="24">
                  <c:v>0.79</c:v>
                </c:pt>
                <c:pt idx="26">
                  <c:v>0.766</c:v>
                </c:pt>
                <c:pt idx="28">
                  <c:v>0.745</c:v>
                </c:pt>
                <c:pt idx="29">
                  <c:v>0.723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Fig_S8_1_oop_barriers!$F$1</c:f>
              <c:strCache>
                <c:ptCount val="1"/>
                <c:pt idx="0">
                  <c:v>Mn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16"/>
            <c:spPr>
              <a:noFill/>
              <a:ln w="38100">
                <a:solidFill>
                  <a:srgbClr val="FF0000"/>
                </a:solidFill>
              </a:ln>
            </c:spPr>
          </c:marker>
          <c:trendline>
            <c:spPr>
              <a:ln w="25400">
                <a:solidFill>
                  <a:srgbClr val="FF0000"/>
                </a:solidFill>
              </a:ln>
            </c:spPr>
            <c:trendlineType val="linear"/>
            <c:dispRSqr val="0"/>
            <c:dispEq val="0"/>
          </c:trendline>
          <c:xVal>
            <c:numRef>
              <c:f>Fig_S8_1_oop_barriers!$A$2:$A$32</c:f>
              <c:numCache>
                <c:formatCode>General</c:formatCode>
                <c:ptCount val="31"/>
                <c:pt idx="0">
                  <c:v>-2.0</c:v>
                </c:pt>
                <c:pt idx="1">
                  <c:v>-1.8</c:v>
                </c:pt>
                <c:pt idx="2">
                  <c:v>-1.6</c:v>
                </c:pt>
                <c:pt idx="3">
                  <c:v>-1.4</c:v>
                </c:pt>
                <c:pt idx="4">
                  <c:v>-1.2</c:v>
                </c:pt>
                <c:pt idx="5">
                  <c:v>-1.0</c:v>
                </c:pt>
                <c:pt idx="6">
                  <c:v>-0.8</c:v>
                </c:pt>
                <c:pt idx="7">
                  <c:v>-0.75</c:v>
                </c:pt>
                <c:pt idx="8">
                  <c:v>-0.6</c:v>
                </c:pt>
                <c:pt idx="9">
                  <c:v>-0.5</c:v>
                </c:pt>
                <c:pt idx="10">
                  <c:v>-0.4</c:v>
                </c:pt>
                <c:pt idx="11">
                  <c:v>-0.25</c:v>
                </c:pt>
                <c:pt idx="12">
                  <c:v>-0.2</c:v>
                </c:pt>
                <c:pt idx="13">
                  <c:v>0.0</c:v>
                </c:pt>
                <c:pt idx="14">
                  <c:v>0.2</c:v>
                </c:pt>
                <c:pt idx="15">
                  <c:v>0.25</c:v>
                </c:pt>
                <c:pt idx="16">
                  <c:v>0.4</c:v>
                </c:pt>
                <c:pt idx="17">
                  <c:v>0.5</c:v>
                </c:pt>
                <c:pt idx="18">
                  <c:v>0.6</c:v>
                </c:pt>
                <c:pt idx="19">
                  <c:v>0.75</c:v>
                </c:pt>
                <c:pt idx="20">
                  <c:v>0.8</c:v>
                </c:pt>
                <c:pt idx="21">
                  <c:v>1.0</c:v>
                </c:pt>
                <c:pt idx="22">
                  <c:v>1.2</c:v>
                </c:pt>
                <c:pt idx="23">
                  <c:v>1.25</c:v>
                </c:pt>
                <c:pt idx="24">
                  <c:v>1.4</c:v>
                </c:pt>
                <c:pt idx="25">
                  <c:v>1.5</c:v>
                </c:pt>
                <c:pt idx="26">
                  <c:v>1.6</c:v>
                </c:pt>
                <c:pt idx="27">
                  <c:v>1.75</c:v>
                </c:pt>
                <c:pt idx="28">
                  <c:v>1.8</c:v>
                </c:pt>
                <c:pt idx="29">
                  <c:v>2.0</c:v>
                </c:pt>
                <c:pt idx="30">
                  <c:v>2.25</c:v>
                </c:pt>
              </c:numCache>
            </c:numRef>
          </c:xVal>
          <c:yVal>
            <c:numRef>
              <c:f>Fig_S8_1_oop_barriers!$F$2:$F$32</c:f>
              <c:numCache>
                <c:formatCode>General</c:formatCode>
                <c:ptCount val="31"/>
                <c:pt idx="0">
                  <c:v>0.853</c:v>
                </c:pt>
                <c:pt idx="5">
                  <c:v>0.782</c:v>
                </c:pt>
                <c:pt idx="13">
                  <c:v>0.714</c:v>
                </c:pt>
                <c:pt idx="21">
                  <c:v>0.637</c:v>
                </c:pt>
                <c:pt idx="29">
                  <c:v>0.539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Fig_S8_1_oop_barriers!$G$1</c:f>
              <c:strCache>
                <c:ptCount val="1"/>
                <c:pt idx="0">
                  <c:v>Fe</c:v>
                </c:pt>
              </c:strCache>
            </c:strRef>
          </c:tx>
          <c:spPr>
            <a:ln>
              <a:noFill/>
            </a:ln>
            <a:effectLst/>
          </c:spPr>
          <c:marker>
            <c:symbol val="plus"/>
            <c:size val="16"/>
            <c:spPr>
              <a:noFill/>
              <a:ln w="38100">
                <a:solidFill>
                  <a:srgbClr val="0000FF"/>
                </a:solidFill>
              </a:ln>
              <a:effectLst/>
            </c:spPr>
          </c:marker>
          <c:trendline>
            <c:spPr>
              <a:ln w="25400">
                <a:solidFill>
                  <a:srgbClr val="0000FF"/>
                </a:solidFill>
              </a:ln>
            </c:spPr>
            <c:trendlineType val="linear"/>
            <c:dispRSqr val="0"/>
            <c:dispEq val="0"/>
          </c:trendline>
          <c:xVal>
            <c:numRef>
              <c:f>Fig_S8_1_oop_barriers!$A$2:$A$32</c:f>
              <c:numCache>
                <c:formatCode>General</c:formatCode>
                <c:ptCount val="31"/>
                <c:pt idx="0">
                  <c:v>-2.0</c:v>
                </c:pt>
                <c:pt idx="1">
                  <c:v>-1.8</c:v>
                </c:pt>
                <c:pt idx="2">
                  <c:v>-1.6</c:v>
                </c:pt>
                <c:pt idx="3">
                  <c:v>-1.4</c:v>
                </c:pt>
                <c:pt idx="4">
                  <c:v>-1.2</c:v>
                </c:pt>
                <c:pt idx="5">
                  <c:v>-1.0</c:v>
                </c:pt>
                <c:pt idx="6">
                  <c:v>-0.8</c:v>
                </c:pt>
                <c:pt idx="7">
                  <c:v>-0.75</c:v>
                </c:pt>
                <c:pt idx="8">
                  <c:v>-0.6</c:v>
                </c:pt>
                <c:pt idx="9">
                  <c:v>-0.5</c:v>
                </c:pt>
                <c:pt idx="10">
                  <c:v>-0.4</c:v>
                </c:pt>
                <c:pt idx="11">
                  <c:v>-0.25</c:v>
                </c:pt>
                <c:pt idx="12">
                  <c:v>-0.2</c:v>
                </c:pt>
                <c:pt idx="13">
                  <c:v>0.0</c:v>
                </c:pt>
                <c:pt idx="14">
                  <c:v>0.2</c:v>
                </c:pt>
                <c:pt idx="15">
                  <c:v>0.25</c:v>
                </c:pt>
                <c:pt idx="16">
                  <c:v>0.4</c:v>
                </c:pt>
                <c:pt idx="17">
                  <c:v>0.5</c:v>
                </c:pt>
                <c:pt idx="18">
                  <c:v>0.6</c:v>
                </c:pt>
                <c:pt idx="19">
                  <c:v>0.75</c:v>
                </c:pt>
                <c:pt idx="20">
                  <c:v>0.8</c:v>
                </c:pt>
                <c:pt idx="21">
                  <c:v>1.0</c:v>
                </c:pt>
                <c:pt idx="22">
                  <c:v>1.2</c:v>
                </c:pt>
                <c:pt idx="23">
                  <c:v>1.25</c:v>
                </c:pt>
                <c:pt idx="24">
                  <c:v>1.4</c:v>
                </c:pt>
                <c:pt idx="25">
                  <c:v>1.5</c:v>
                </c:pt>
                <c:pt idx="26">
                  <c:v>1.6</c:v>
                </c:pt>
                <c:pt idx="27">
                  <c:v>1.75</c:v>
                </c:pt>
                <c:pt idx="28">
                  <c:v>1.8</c:v>
                </c:pt>
                <c:pt idx="29">
                  <c:v>2.0</c:v>
                </c:pt>
                <c:pt idx="30">
                  <c:v>2.25</c:v>
                </c:pt>
              </c:numCache>
            </c:numRef>
          </c:xVal>
          <c:yVal>
            <c:numRef>
              <c:f>Fig_S8_1_oop_barriers!$G$2:$G$32</c:f>
              <c:numCache>
                <c:formatCode>General</c:formatCode>
                <c:ptCount val="31"/>
                <c:pt idx="0">
                  <c:v>0.859</c:v>
                </c:pt>
                <c:pt idx="5">
                  <c:v>0.735</c:v>
                </c:pt>
                <c:pt idx="13">
                  <c:v>0.633</c:v>
                </c:pt>
                <c:pt idx="21">
                  <c:v>0.509</c:v>
                </c:pt>
                <c:pt idx="23">
                  <c:v>0.566</c:v>
                </c:pt>
                <c:pt idx="25">
                  <c:v>0.55</c:v>
                </c:pt>
                <c:pt idx="27">
                  <c:v>0.538</c:v>
                </c:pt>
                <c:pt idx="29">
                  <c:v>0.526</c:v>
                </c:pt>
                <c:pt idx="30">
                  <c:v>0.516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Fig_S8_1_oop_barriers!$H$1</c:f>
              <c:strCache>
                <c:ptCount val="1"/>
                <c:pt idx="0">
                  <c:v>Co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16"/>
            <c:spPr>
              <a:noFill/>
              <a:ln w="38100">
                <a:solidFill>
                  <a:srgbClr val="660066"/>
                </a:solidFill>
              </a:ln>
            </c:spPr>
          </c:marker>
          <c:trendline>
            <c:spPr>
              <a:ln w="25400">
                <a:solidFill>
                  <a:srgbClr val="660066"/>
                </a:solidFill>
              </a:ln>
            </c:spPr>
            <c:trendlineType val="linear"/>
            <c:dispRSqr val="0"/>
            <c:dispEq val="0"/>
          </c:trendline>
          <c:xVal>
            <c:numRef>
              <c:f>Fig_S8_1_oop_barriers!$A$2:$A$32</c:f>
              <c:numCache>
                <c:formatCode>General</c:formatCode>
                <c:ptCount val="31"/>
                <c:pt idx="0">
                  <c:v>-2.0</c:v>
                </c:pt>
                <c:pt idx="1">
                  <c:v>-1.8</c:v>
                </c:pt>
                <c:pt idx="2">
                  <c:v>-1.6</c:v>
                </c:pt>
                <c:pt idx="3">
                  <c:v>-1.4</c:v>
                </c:pt>
                <c:pt idx="4">
                  <c:v>-1.2</c:v>
                </c:pt>
                <c:pt idx="5">
                  <c:v>-1.0</c:v>
                </c:pt>
                <c:pt idx="6">
                  <c:v>-0.8</c:v>
                </c:pt>
                <c:pt idx="7">
                  <c:v>-0.75</c:v>
                </c:pt>
                <c:pt idx="8">
                  <c:v>-0.6</c:v>
                </c:pt>
                <c:pt idx="9">
                  <c:v>-0.5</c:v>
                </c:pt>
                <c:pt idx="10">
                  <c:v>-0.4</c:v>
                </c:pt>
                <c:pt idx="11">
                  <c:v>-0.25</c:v>
                </c:pt>
                <c:pt idx="12">
                  <c:v>-0.2</c:v>
                </c:pt>
                <c:pt idx="13">
                  <c:v>0.0</c:v>
                </c:pt>
                <c:pt idx="14">
                  <c:v>0.2</c:v>
                </c:pt>
                <c:pt idx="15">
                  <c:v>0.25</c:v>
                </c:pt>
                <c:pt idx="16">
                  <c:v>0.4</c:v>
                </c:pt>
                <c:pt idx="17">
                  <c:v>0.5</c:v>
                </c:pt>
                <c:pt idx="18">
                  <c:v>0.6</c:v>
                </c:pt>
                <c:pt idx="19">
                  <c:v>0.75</c:v>
                </c:pt>
                <c:pt idx="20">
                  <c:v>0.8</c:v>
                </c:pt>
                <c:pt idx="21">
                  <c:v>1.0</c:v>
                </c:pt>
                <c:pt idx="22">
                  <c:v>1.2</c:v>
                </c:pt>
                <c:pt idx="23">
                  <c:v>1.25</c:v>
                </c:pt>
                <c:pt idx="24">
                  <c:v>1.4</c:v>
                </c:pt>
                <c:pt idx="25">
                  <c:v>1.5</c:v>
                </c:pt>
                <c:pt idx="26">
                  <c:v>1.6</c:v>
                </c:pt>
                <c:pt idx="27">
                  <c:v>1.75</c:v>
                </c:pt>
                <c:pt idx="28">
                  <c:v>1.8</c:v>
                </c:pt>
                <c:pt idx="29">
                  <c:v>2.0</c:v>
                </c:pt>
                <c:pt idx="30">
                  <c:v>2.25</c:v>
                </c:pt>
              </c:numCache>
            </c:numRef>
          </c:xVal>
          <c:yVal>
            <c:numRef>
              <c:f>Fig_S8_1_oop_barriers!$H$2:$H$32</c:f>
              <c:numCache>
                <c:formatCode>General</c:formatCode>
                <c:ptCount val="31"/>
                <c:pt idx="0">
                  <c:v>0.862</c:v>
                </c:pt>
                <c:pt idx="5">
                  <c:v>0.829</c:v>
                </c:pt>
                <c:pt idx="13">
                  <c:v>0.71</c:v>
                </c:pt>
                <c:pt idx="21">
                  <c:v>0.629</c:v>
                </c:pt>
                <c:pt idx="29">
                  <c:v>0.56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Fig_S8_1_oop_barriers!$I$1</c:f>
              <c:strCache>
                <c:ptCount val="1"/>
                <c:pt idx="0">
                  <c:v>Ni</c:v>
                </c:pt>
              </c:strCache>
            </c:strRef>
          </c:tx>
          <c:spPr>
            <a:ln>
              <a:noFill/>
            </a:ln>
            <a:effectLst/>
          </c:spPr>
          <c:marker>
            <c:symbol val="triangle"/>
            <c:size val="16"/>
            <c:spPr>
              <a:noFill/>
              <a:ln w="38100">
                <a:solidFill>
                  <a:srgbClr val="000090"/>
                </a:solidFill>
              </a:ln>
              <a:effectLst/>
            </c:spPr>
          </c:marker>
          <c:trendline>
            <c:spPr>
              <a:ln w="25400">
                <a:solidFill>
                  <a:srgbClr val="000090"/>
                </a:solidFill>
              </a:ln>
            </c:spPr>
            <c:trendlineType val="linear"/>
            <c:dispRSqr val="0"/>
            <c:dispEq val="0"/>
          </c:trendline>
          <c:xVal>
            <c:numRef>
              <c:f>Fig_S8_1_oop_barriers!$A$2:$A$32</c:f>
              <c:numCache>
                <c:formatCode>General</c:formatCode>
                <c:ptCount val="31"/>
                <c:pt idx="0">
                  <c:v>-2.0</c:v>
                </c:pt>
                <c:pt idx="1">
                  <c:v>-1.8</c:v>
                </c:pt>
                <c:pt idx="2">
                  <c:v>-1.6</c:v>
                </c:pt>
                <c:pt idx="3">
                  <c:v>-1.4</c:v>
                </c:pt>
                <c:pt idx="4">
                  <c:v>-1.2</c:v>
                </c:pt>
                <c:pt idx="5">
                  <c:v>-1.0</c:v>
                </c:pt>
                <c:pt idx="6">
                  <c:v>-0.8</c:v>
                </c:pt>
                <c:pt idx="7">
                  <c:v>-0.75</c:v>
                </c:pt>
                <c:pt idx="8">
                  <c:v>-0.6</c:v>
                </c:pt>
                <c:pt idx="9">
                  <c:v>-0.5</c:v>
                </c:pt>
                <c:pt idx="10">
                  <c:v>-0.4</c:v>
                </c:pt>
                <c:pt idx="11">
                  <c:v>-0.25</c:v>
                </c:pt>
                <c:pt idx="12">
                  <c:v>-0.2</c:v>
                </c:pt>
                <c:pt idx="13">
                  <c:v>0.0</c:v>
                </c:pt>
                <c:pt idx="14">
                  <c:v>0.2</c:v>
                </c:pt>
                <c:pt idx="15">
                  <c:v>0.25</c:v>
                </c:pt>
                <c:pt idx="16">
                  <c:v>0.4</c:v>
                </c:pt>
                <c:pt idx="17">
                  <c:v>0.5</c:v>
                </c:pt>
                <c:pt idx="18">
                  <c:v>0.6</c:v>
                </c:pt>
                <c:pt idx="19">
                  <c:v>0.75</c:v>
                </c:pt>
                <c:pt idx="20">
                  <c:v>0.8</c:v>
                </c:pt>
                <c:pt idx="21">
                  <c:v>1.0</c:v>
                </c:pt>
                <c:pt idx="22">
                  <c:v>1.2</c:v>
                </c:pt>
                <c:pt idx="23">
                  <c:v>1.25</c:v>
                </c:pt>
                <c:pt idx="24">
                  <c:v>1.4</c:v>
                </c:pt>
                <c:pt idx="25">
                  <c:v>1.5</c:v>
                </c:pt>
                <c:pt idx="26">
                  <c:v>1.6</c:v>
                </c:pt>
                <c:pt idx="27">
                  <c:v>1.75</c:v>
                </c:pt>
                <c:pt idx="28">
                  <c:v>1.8</c:v>
                </c:pt>
                <c:pt idx="29">
                  <c:v>2.0</c:v>
                </c:pt>
                <c:pt idx="30">
                  <c:v>2.25</c:v>
                </c:pt>
              </c:numCache>
            </c:numRef>
          </c:xVal>
          <c:yVal>
            <c:numRef>
              <c:f>Fig_S8_1_oop_barriers!$I$2:$I$32</c:f>
              <c:numCache>
                <c:formatCode>General</c:formatCode>
                <c:ptCount val="31"/>
                <c:pt idx="0">
                  <c:v>0.883</c:v>
                </c:pt>
                <c:pt idx="5">
                  <c:v>0.791</c:v>
                </c:pt>
                <c:pt idx="13">
                  <c:v>0.795</c:v>
                </c:pt>
                <c:pt idx="21">
                  <c:v>0.8</c:v>
                </c:pt>
                <c:pt idx="29">
                  <c:v>0.773</c:v>
                </c:pt>
              </c:numCache>
            </c:numRef>
          </c:yVal>
          <c:smooth val="0"/>
        </c:ser>
        <c:ser>
          <c:idx val="8"/>
          <c:order val="8"/>
          <c:tx>
            <c:strRef>
              <c:f>Fig_S8_1_oop_barriers!$J$1</c:f>
              <c:strCache>
                <c:ptCount val="1"/>
                <c:pt idx="0">
                  <c:v>Ga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16"/>
            <c:spPr>
              <a:solidFill>
                <a:srgbClr val="008000"/>
              </a:solidFill>
              <a:ln w="38100">
                <a:solidFill>
                  <a:srgbClr val="008000"/>
                </a:solidFill>
              </a:ln>
            </c:spPr>
          </c:marker>
          <c:trendline>
            <c:spPr>
              <a:ln w="25400">
                <a:solidFill>
                  <a:srgbClr val="008000"/>
                </a:solidFill>
              </a:ln>
            </c:spPr>
            <c:trendlineType val="linear"/>
            <c:dispRSqr val="0"/>
            <c:dispEq val="0"/>
          </c:trendline>
          <c:xVal>
            <c:numRef>
              <c:f>Fig_S8_1_oop_barriers!$A$2:$A$32</c:f>
              <c:numCache>
                <c:formatCode>General</c:formatCode>
                <c:ptCount val="31"/>
                <c:pt idx="0">
                  <c:v>-2.0</c:v>
                </c:pt>
                <c:pt idx="1">
                  <c:v>-1.8</c:v>
                </c:pt>
                <c:pt idx="2">
                  <c:v>-1.6</c:v>
                </c:pt>
                <c:pt idx="3">
                  <c:v>-1.4</c:v>
                </c:pt>
                <c:pt idx="4">
                  <c:v>-1.2</c:v>
                </c:pt>
                <c:pt idx="5">
                  <c:v>-1.0</c:v>
                </c:pt>
                <c:pt idx="6">
                  <c:v>-0.8</c:v>
                </c:pt>
                <c:pt idx="7">
                  <c:v>-0.75</c:v>
                </c:pt>
                <c:pt idx="8">
                  <c:v>-0.6</c:v>
                </c:pt>
                <c:pt idx="9">
                  <c:v>-0.5</c:v>
                </c:pt>
                <c:pt idx="10">
                  <c:v>-0.4</c:v>
                </c:pt>
                <c:pt idx="11">
                  <c:v>-0.25</c:v>
                </c:pt>
                <c:pt idx="12">
                  <c:v>-0.2</c:v>
                </c:pt>
                <c:pt idx="13">
                  <c:v>0.0</c:v>
                </c:pt>
                <c:pt idx="14">
                  <c:v>0.2</c:v>
                </c:pt>
                <c:pt idx="15">
                  <c:v>0.25</c:v>
                </c:pt>
                <c:pt idx="16">
                  <c:v>0.4</c:v>
                </c:pt>
                <c:pt idx="17">
                  <c:v>0.5</c:v>
                </c:pt>
                <c:pt idx="18">
                  <c:v>0.6</c:v>
                </c:pt>
                <c:pt idx="19">
                  <c:v>0.75</c:v>
                </c:pt>
                <c:pt idx="20">
                  <c:v>0.8</c:v>
                </c:pt>
                <c:pt idx="21">
                  <c:v>1.0</c:v>
                </c:pt>
                <c:pt idx="22">
                  <c:v>1.2</c:v>
                </c:pt>
                <c:pt idx="23">
                  <c:v>1.25</c:v>
                </c:pt>
                <c:pt idx="24">
                  <c:v>1.4</c:v>
                </c:pt>
                <c:pt idx="25">
                  <c:v>1.5</c:v>
                </c:pt>
                <c:pt idx="26">
                  <c:v>1.6</c:v>
                </c:pt>
                <c:pt idx="27">
                  <c:v>1.75</c:v>
                </c:pt>
                <c:pt idx="28">
                  <c:v>1.8</c:v>
                </c:pt>
                <c:pt idx="29">
                  <c:v>2.0</c:v>
                </c:pt>
                <c:pt idx="30">
                  <c:v>2.25</c:v>
                </c:pt>
              </c:numCache>
            </c:numRef>
          </c:xVal>
          <c:yVal>
            <c:numRef>
              <c:f>Fig_S8_1_oop_barriers!$J$2:$J$32</c:f>
              <c:numCache>
                <c:formatCode>General</c:formatCode>
                <c:ptCount val="31"/>
                <c:pt idx="0">
                  <c:v>0.476</c:v>
                </c:pt>
                <c:pt idx="5">
                  <c:v>0.414</c:v>
                </c:pt>
                <c:pt idx="13">
                  <c:v>0.35</c:v>
                </c:pt>
                <c:pt idx="21">
                  <c:v>0.284</c:v>
                </c:pt>
                <c:pt idx="29">
                  <c:v>0.218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0997704"/>
        <c:axId val="-2060992472"/>
      </c:scatterChart>
      <c:valAx>
        <c:axId val="-2060997704"/>
        <c:scaling>
          <c:orientation val="minMax"/>
          <c:max val="2.0"/>
          <c:min val="-2.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/>
                  <a:t>% biaxial strain</a:t>
                </a:r>
              </a:p>
            </c:rich>
          </c:tx>
          <c:layout>
            <c:manualLayout>
              <c:xMode val="edge"/>
              <c:yMode val="edge"/>
              <c:x val="0.371287911440976"/>
              <c:y val="0.79116996616775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/>
            </a:pPr>
            <a:endParaRPr lang="en-US"/>
          </a:p>
        </c:txPr>
        <c:crossAx val="-2060992472"/>
        <c:crosses val="autoZero"/>
        <c:crossBetween val="midCat"/>
        <c:majorUnit val="1.0"/>
      </c:valAx>
      <c:valAx>
        <c:axId val="-206099247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en-US"/>
                  <a:t>Migration barrier (eV)</a:t>
                </a:r>
              </a:p>
            </c:rich>
          </c:tx>
          <c:layout>
            <c:manualLayout>
              <c:xMode val="edge"/>
              <c:yMode val="edge"/>
              <c:x val="0.02749915333164"/>
              <c:y val="0.20675805449691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800"/>
            </a:pPr>
            <a:endParaRPr lang="en-US"/>
          </a:p>
        </c:txPr>
        <c:crossAx val="-2060997704"/>
        <c:crossesAt val="-2.0"/>
        <c:crossBetween val="midCat"/>
      </c:valAx>
    </c:plotArea>
    <c:legend>
      <c:legendPos val="r"/>
      <c:layout>
        <c:manualLayout>
          <c:xMode val="edge"/>
          <c:yMode val="edge"/>
          <c:x val="0.79041388518024"/>
          <c:y val="0.0859915147040132"/>
          <c:w val="0.174629374599203"/>
          <c:h val="0.299851477058834"/>
        </c:manualLayout>
      </c:layout>
      <c:overlay val="0"/>
      <c:txPr>
        <a:bodyPr/>
        <a:lstStyle/>
        <a:p>
          <a:pPr>
            <a:defRPr sz="20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5395450568679"/>
          <c:y val="0.0601851851851852"/>
          <c:w val="0.515695319335083"/>
          <c:h val="0.665740740740741"/>
        </c:manualLayout>
      </c:layout>
      <c:scatterChart>
        <c:scatterStyle val="lineMarker"/>
        <c:varyColors val="0"/>
        <c:ser>
          <c:idx val="0"/>
          <c:order val="0"/>
          <c:tx>
            <c:v>in-plane slope fit to DFT</c:v>
          </c:tx>
          <c:spPr>
            <a:ln w="47625">
              <a:noFill/>
            </a:ln>
          </c:spPr>
          <c:marker>
            <c:symbol val="circle"/>
            <c:size val="16"/>
            <c:spPr>
              <a:noFill/>
              <a:ln w="38100">
                <a:solidFill>
                  <a:srgbClr val="008000"/>
                </a:solidFill>
              </a:ln>
            </c:spPr>
          </c:marker>
          <c:xVal>
            <c:numRef>
              <c:f>Fig_S8_2!$B$2:$B$10</c:f>
              <c:numCache>
                <c:formatCode>General</c:formatCode>
                <c:ptCount val="9"/>
                <c:pt idx="0">
                  <c:v>21.0</c:v>
                </c:pt>
                <c:pt idx="1">
                  <c:v>22.0</c:v>
                </c:pt>
                <c:pt idx="2">
                  <c:v>23.0</c:v>
                </c:pt>
                <c:pt idx="3">
                  <c:v>24.0</c:v>
                </c:pt>
                <c:pt idx="4">
                  <c:v>25.0</c:v>
                </c:pt>
                <c:pt idx="5">
                  <c:v>26.0</c:v>
                </c:pt>
                <c:pt idx="6">
                  <c:v>27.0</c:v>
                </c:pt>
                <c:pt idx="7">
                  <c:v>28.0</c:v>
                </c:pt>
                <c:pt idx="8">
                  <c:v>31.0</c:v>
                </c:pt>
              </c:numCache>
            </c:numRef>
          </c:xVal>
          <c:yVal>
            <c:numRef>
              <c:f>Fig_S8_2!$C$2:$C$10</c:f>
              <c:numCache>
                <c:formatCode>0</c:formatCode>
                <c:ptCount val="9"/>
                <c:pt idx="0">
                  <c:v>-35.512</c:v>
                </c:pt>
                <c:pt idx="1">
                  <c:v>-63.723</c:v>
                </c:pt>
                <c:pt idx="2">
                  <c:v>-85.902</c:v>
                </c:pt>
                <c:pt idx="3">
                  <c:v>-85.089</c:v>
                </c:pt>
                <c:pt idx="4">
                  <c:v>-64.369</c:v>
                </c:pt>
                <c:pt idx="5">
                  <c:v>-78.661</c:v>
                </c:pt>
                <c:pt idx="6">
                  <c:v>-59.815</c:v>
                </c:pt>
                <c:pt idx="7">
                  <c:v>-70.449</c:v>
                </c:pt>
                <c:pt idx="8">
                  <c:v>-44.44</c:v>
                </c:pt>
              </c:numCache>
            </c:numRef>
          </c:yVal>
          <c:smooth val="0"/>
        </c:ser>
        <c:ser>
          <c:idx val="1"/>
          <c:order val="1"/>
          <c:tx>
            <c:v>out-of-plane slope fit to DFT</c:v>
          </c:tx>
          <c:spPr>
            <a:ln w="47625">
              <a:noFill/>
            </a:ln>
          </c:spPr>
          <c:marker>
            <c:symbol val="square"/>
            <c:size val="16"/>
            <c:spPr>
              <a:noFill/>
              <a:ln w="38100">
                <a:solidFill>
                  <a:srgbClr val="0000FF"/>
                </a:solidFill>
              </a:ln>
            </c:spPr>
          </c:marker>
          <c:xVal>
            <c:numRef>
              <c:f>Fig_S8_2!$B$2:$B$10</c:f>
              <c:numCache>
                <c:formatCode>General</c:formatCode>
                <c:ptCount val="9"/>
                <c:pt idx="0">
                  <c:v>21.0</c:v>
                </c:pt>
                <c:pt idx="1">
                  <c:v>22.0</c:v>
                </c:pt>
                <c:pt idx="2">
                  <c:v>23.0</c:v>
                </c:pt>
                <c:pt idx="3">
                  <c:v>24.0</c:v>
                </c:pt>
                <c:pt idx="4">
                  <c:v>25.0</c:v>
                </c:pt>
                <c:pt idx="5">
                  <c:v>26.0</c:v>
                </c:pt>
                <c:pt idx="6">
                  <c:v>27.0</c:v>
                </c:pt>
                <c:pt idx="7">
                  <c:v>28.0</c:v>
                </c:pt>
                <c:pt idx="8">
                  <c:v>31.0</c:v>
                </c:pt>
              </c:numCache>
            </c:numRef>
          </c:xVal>
          <c:yVal>
            <c:numRef>
              <c:f>Fig_S8_2!$E$2:$E$10</c:f>
              <c:numCache>
                <c:formatCode>0</c:formatCode>
                <c:ptCount val="9"/>
                <c:pt idx="0">
                  <c:v>-51.821</c:v>
                </c:pt>
                <c:pt idx="1">
                  <c:v>-72.783</c:v>
                </c:pt>
                <c:pt idx="2">
                  <c:v>-124.302</c:v>
                </c:pt>
                <c:pt idx="3">
                  <c:v>-121.929</c:v>
                </c:pt>
                <c:pt idx="4">
                  <c:v>-77.307</c:v>
                </c:pt>
                <c:pt idx="5">
                  <c:v>-82.497</c:v>
                </c:pt>
                <c:pt idx="6">
                  <c:v>-80.35</c:v>
                </c:pt>
                <c:pt idx="7">
                  <c:v>-21.196</c:v>
                </c:pt>
                <c:pt idx="8">
                  <c:v>-64.48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1020376"/>
        <c:axId val="-2061012920"/>
      </c:scatterChart>
      <c:valAx>
        <c:axId val="-2061020376"/>
        <c:scaling>
          <c:orientation val="minMax"/>
          <c:max val="31.0"/>
          <c:min val="21.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B-site cation atomic number</a:t>
                </a:r>
              </a:p>
            </c:rich>
          </c:tx>
          <c:layout>
            <c:manualLayout>
              <c:xMode val="edge"/>
              <c:yMode val="edge"/>
              <c:x val="0.281208705000436"/>
              <c:y val="0.86944444444444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-2061012920"/>
        <c:crossesAt val="-140.0"/>
        <c:crossBetween val="midCat"/>
        <c:majorUnit val="1.0"/>
      </c:valAx>
      <c:valAx>
        <c:axId val="-20610129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US" sz="1600"/>
                  <a:t>Slope in migration barrier (meV/% strain)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-206102037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61109335502804"/>
          <c:y val="0.283983668708078"/>
          <c:w val="0.22413051689572"/>
          <c:h val="0.432032662583844"/>
        </c:manualLayout>
      </c:layout>
      <c:overlay val="0"/>
      <c:txPr>
        <a:bodyPr/>
        <a:lstStyle/>
        <a:p>
          <a:pPr>
            <a:defRPr sz="16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3"/>
          <c:order val="0"/>
          <c:tx>
            <c:v>Cr in-plane</c:v>
          </c:tx>
          <c:spPr>
            <a:ln w="47625">
              <a:noFill/>
            </a:ln>
          </c:spPr>
          <c:marker>
            <c:symbol val="plus"/>
            <c:size val="16"/>
            <c:spPr>
              <a:ln>
                <a:solidFill>
                  <a:srgbClr val="FF6600"/>
                </a:solidFill>
              </a:ln>
            </c:spPr>
          </c:marker>
          <c:xVal>
            <c:numRef>
              <c:f>Fig_S8_9_slope_slope!$E$3:$E$34</c:f>
              <c:numCache>
                <c:formatCode>General</c:formatCode>
                <c:ptCount val="32"/>
                <c:pt idx="0">
                  <c:v>-99.16500000000001</c:v>
                </c:pt>
                <c:pt idx="1">
                  <c:v>-91.862</c:v>
                </c:pt>
                <c:pt idx="3">
                  <c:v>-99.363</c:v>
                </c:pt>
                <c:pt idx="4">
                  <c:v>-85.086</c:v>
                </c:pt>
                <c:pt idx="5">
                  <c:v>-84.516</c:v>
                </c:pt>
                <c:pt idx="6">
                  <c:v>-82.941</c:v>
                </c:pt>
                <c:pt idx="7">
                  <c:v>-86.262</c:v>
                </c:pt>
                <c:pt idx="8">
                  <c:v>-98.792</c:v>
                </c:pt>
                <c:pt idx="9">
                  <c:v>-92.614</c:v>
                </c:pt>
                <c:pt idx="10">
                  <c:v>-92.749</c:v>
                </c:pt>
                <c:pt idx="11">
                  <c:v>-98.794</c:v>
                </c:pt>
                <c:pt idx="12">
                  <c:v>-85.621</c:v>
                </c:pt>
                <c:pt idx="13">
                  <c:v>-83.411</c:v>
                </c:pt>
                <c:pt idx="14">
                  <c:v>-83.185</c:v>
                </c:pt>
                <c:pt idx="15">
                  <c:v>-85.427</c:v>
                </c:pt>
                <c:pt idx="16">
                  <c:v>-83.336</c:v>
                </c:pt>
                <c:pt idx="17">
                  <c:v>-85.026</c:v>
                </c:pt>
                <c:pt idx="18">
                  <c:v>-84.284</c:v>
                </c:pt>
                <c:pt idx="19">
                  <c:v>-83.486</c:v>
                </c:pt>
                <c:pt idx="20">
                  <c:v>-92.433</c:v>
                </c:pt>
                <c:pt idx="21">
                  <c:v>-99.462</c:v>
                </c:pt>
                <c:pt idx="22">
                  <c:v>-99.014</c:v>
                </c:pt>
                <c:pt idx="23">
                  <c:v>-92.08</c:v>
                </c:pt>
                <c:pt idx="24">
                  <c:v>-82.95</c:v>
                </c:pt>
                <c:pt idx="25">
                  <c:v>-86.234</c:v>
                </c:pt>
                <c:pt idx="26">
                  <c:v>-84.965</c:v>
                </c:pt>
                <c:pt idx="27">
                  <c:v>-83.503</c:v>
                </c:pt>
                <c:pt idx="28">
                  <c:v>-91.407</c:v>
                </c:pt>
                <c:pt idx="29">
                  <c:v>-99.074</c:v>
                </c:pt>
                <c:pt idx="30">
                  <c:v>-99.387</c:v>
                </c:pt>
                <c:pt idx="31">
                  <c:v>-91.585</c:v>
                </c:pt>
              </c:numCache>
            </c:numRef>
          </c:xVal>
          <c:yVal>
            <c:numRef>
              <c:f>Fig_S8_9_slope_slope!$H$3:$H$34</c:f>
              <c:numCache>
                <c:formatCode>General</c:formatCode>
                <c:ptCount val="32"/>
                <c:pt idx="0">
                  <c:v>-113.681</c:v>
                </c:pt>
                <c:pt idx="1">
                  <c:v>-100.73</c:v>
                </c:pt>
                <c:pt idx="2">
                  <c:v>-102.169</c:v>
                </c:pt>
                <c:pt idx="3">
                  <c:v>-113.681</c:v>
                </c:pt>
                <c:pt idx="4">
                  <c:v>-105.047</c:v>
                </c:pt>
                <c:pt idx="5">
                  <c:v>-97.852</c:v>
                </c:pt>
                <c:pt idx="6">
                  <c:v>-100.73</c:v>
                </c:pt>
                <c:pt idx="7">
                  <c:v>-105.047</c:v>
                </c:pt>
                <c:pt idx="8">
                  <c:v>-110.803</c:v>
                </c:pt>
                <c:pt idx="9">
                  <c:v>-99.291</c:v>
                </c:pt>
                <c:pt idx="10">
                  <c:v>-99.291</c:v>
                </c:pt>
                <c:pt idx="11">
                  <c:v>-110.803</c:v>
                </c:pt>
                <c:pt idx="12">
                  <c:v>-102.169</c:v>
                </c:pt>
                <c:pt idx="13">
                  <c:v>-100.73</c:v>
                </c:pt>
                <c:pt idx="14">
                  <c:v>-96.413</c:v>
                </c:pt>
                <c:pt idx="15">
                  <c:v>-102.169</c:v>
                </c:pt>
                <c:pt idx="16">
                  <c:v>-102.169</c:v>
                </c:pt>
                <c:pt idx="17">
                  <c:v>-109.364</c:v>
                </c:pt>
                <c:pt idx="18">
                  <c:v>-107.925</c:v>
                </c:pt>
                <c:pt idx="19">
                  <c:v>-102.169</c:v>
                </c:pt>
                <c:pt idx="20">
                  <c:v>-99.291</c:v>
                </c:pt>
                <c:pt idx="21">
                  <c:v>-113.681</c:v>
                </c:pt>
                <c:pt idx="22">
                  <c:v>-110.803</c:v>
                </c:pt>
                <c:pt idx="23">
                  <c:v>-100.73</c:v>
                </c:pt>
                <c:pt idx="24">
                  <c:v>-99.291</c:v>
                </c:pt>
                <c:pt idx="25">
                  <c:v>-103.608</c:v>
                </c:pt>
                <c:pt idx="26">
                  <c:v>-105.047</c:v>
                </c:pt>
                <c:pt idx="27">
                  <c:v>-92.096</c:v>
                </c:pt>
                <c:pt idx="28">
                  <c:v>-96.413</c:v>
                </c:pt>
                <c:pt idx="29">
                  <c:v>-110.803</c:v>
                </c:pt>
                <c:pt idx="30">
                  <c:v>-110.803</c:v>
                </c:pt>
                <c:pt idx="31">
                  <c:v>-96.413</c:v>
                </c:pt>
              </c:numCache>
            </c:numRef>
          </c:yVal>
          <c:smooth val="0"/>
        </c:ser>
        <c:ser>
          <c:idx val="4"/>
          <c:order val="1"/>
          <c:tx>
            <c:v>Cr out-of-plane</c:v>
          </c:tx>
          <c:spPr>
            <a:ln w="47625">
              <a:noFill/>
            </a:ln>
          </c:spPr>
          <c:marker>
            <c:symbol val="diamond"/>
            <c:size val="16"/>
            <c:spPr>
              <a:noFill/>
              <a:ln>
                <a:solidFill>
                  <a:srgbClr val="660066"/>
                </a:solidFill>
              </a:ln>
            </c:spPr>
          </c:marker>
          <c:xVal>
            <c:numRef>
              <c:f>Fig_S8_9_slope_slope!$T$3:$T$66</c:f>
              <c:numCache>
                <c:formatCode>General</c:formatCode>
                <c:ptCount val="64"/>
                <c:pt idx="0">
                  <c:v>-114.415</c:v>
                </c:pt>
                <c:pt idx="1">
                  <c:v>-114.437</c:v>
                </c:pt>
                <c:pt idx="2">
                  <c:v>-113.058</c:v>
                </c:pt>
                <c:pt idx="3">
                  <c:v>-101.461</c:v>
                </c:pt>
                <c:pt idx="4">
                  <c:v>-102.022</c:v>
                </c:pt>
                <c:pt idx="5">
                  <c:v>-112.604</c:v>
                </c:pt>
                <c:pt idx="6">
                  <c:v>-114.578</c:v>
                </c:pt>
                <c:pt idx="7">
                  <c:v>-114.431</c:v>
                </c:pt>
                <c:pt idx="8">
                  <c:v>-101.729</c:v>
                </c:pt>
                <c:pt idx="9">
                  <c:v>-121.18</c:v>
                </c:pt>
                <c:pt idx="10">
                  <c:v>-122.185</c:v>
                </c:pt>
                <c:pt idx="11">
                  <c:v>-95.474</c:v>
                </c:pt>
                <c:pt idx="12">
                  <c:v>-95.059</c:v>
                </c:pt>
                <c:pt idx="13">
                  <c:v>-121.533</c:v>
                </c:pt>
                <c:pt idx="14">
                  <c:v>-120.721</c:v>
                </c:pt>
                <c:pt idx="15">
                  <c:v>-100.938</c:v>
                </c:pt>
                <c:pt idx="16">
                  <c:v>-113.833</c:v>
                </c:pt>
                <c:pt idx="17">
                  <c:v>-102.705</c:v>
                </c:pt>
                <c:pt idx="18">
                  <c:v>-114.343</c:v>
                </c:pt>
                <c:pt idx="19">
                  <c:v>-114.747</c:v>
                </c:pt>
                <c:pt idx="20">
                  <c:v>-101.047</c:v>
                </c:pt>
                <c:pt idx="21">
                  <c:v>-113.649</c:v>
                </c:pt>
                <c:pt idx="22">
                  <c:v>-115.054</c:v>
                </c:pt>
                <c:pt idx="23">
                  <c:v>-114.541</c:v>
                </c:pt>
                <c:pt idx="24">
                  <c:v>-122.085</c:v>
                </c:pt>
                <c:pt idx="25">
                  <c:v>-95.701</c:v>
                </c:pt>
                <c:pt idx="26">
                  <c:v>-101.349</c:v>
                </c:pt>
                <c:pt idx="27">
                  <c:v>-120.978</c:v>
                </c:pt>
                <c:pt idx="28">
                  <c:v>-95.249</c:v>
                </c:pt>
                <c:pt idx="29">
                  <c:v>-121.644</c:v>
                </c:pt>
                <c:pt idx="30">
                  <c:v>-120.622</c:v>
                </c:pt>
                <c:pt idx="31">
                  <c:v>-101.179</c:v>
                </c:pt>
                <c:pt idx="32">
                  <c:v>-101.266</c:v>
                </c:pt>
                <c:pt idx="33">
                  <c:v>-120.966</c:v>
                </c:pt>
                <c:pt idx="34">
                  <c:v>-120.817</c:v>
                </c:pt>
                <c:pt idx="35">
                  <c:v>-101.552</c:v>
                </c:pt>
                <c:pt idx="36">
                  <c:v>-95.311</c:v>
                </c:pt>
                <c:pt idx="37">
                  <c:v>-121.817</c:v>
                </c:pt>
                <c:pt idx="38">
                  <c:v>-122.324</c:v>
                </c:pt>
                <c:pt idx="39">
                  <c:v>-95.405</c:v>
                </c:pt>
                <c:pt idx="40">
                  <c:v>-114.882</c:v>
                </c:pt>
                <c:pt idx="41">
                  <c:v>-115.331</c:v>
                </c:pt>
                <c:pt idx="42">
                  <c:v>-115.059</c:v>
                </c:pt>
                <c:pt idx="43">
                  <c:v>-114.227</c:v>
                </c:pt>
                <c:pt idx="44">
                  <c:v>-101.372</c:v>
                </c:pt>
                <c:pt idx="45">
                  <c:v>-114.013</c:v>
                </c:pt>
                <c:pt idx="46">
                  <c:v>-113.192</c:v>
                </c:pt>
                <c:pt idx="47">
                  <c:v>-104.316</c:v>
                </c:pt>
                <c:pt idx="48">
                  <c:v>-101.218</c:v>
                </c:pt>
                <c:pt idx="49">
                  <c:v>-120.868</c:v>
                </c:pt>
                <c:pt idx="50">
                  <c:v>-95.257</c:v>
                </c:pt>
                <c:pt idx="51">
                  <c:v>-121.689</c:v>
                </c:pt>
                <c:pt idx="52">
                  <c:v>-120.979</c:v>
                </c:pt>
                <c:pt idx="53">
                  <c:v>-101.574</c:v>
                </c:pt>
                <c:pt idx="54">
                  <c:v>-121.585</c:v>
                </c:pt>
                <c:pt idx="55">
                  <c:v>-95.219</c:v>
                </c:pt>
                <c:pt idx="56">
                  <c:v>-114.735</c:v>
                </c:pt>
                <c:pt idx="57">
                  <c:v>-114.904</c:v>
                </c:pt>
                <c:pt idx="58">
                  <c:v>-102.88</c:v>
                </c:pt>
                <c:pt idx="59">
                  <c:v>-113.13</c:v>
                </c:pt>
                <c:pt idx="60">
                  <c:v>-114.942</c:v>
                </c:pt>
                <c:pt idx="61">
                  <c:v>-114.311</c:v>
                </c:pt>
                <c:pt idx="62">
                  <c:v>-113.459</c:v>
                </c:pt>
                <c:pt idx="63">
                  <c:v>-102.004</c:v>
                </c:pt>
              </c:numCache>
            </c:numRef>
          </c:xVal>
          <c:yVal>
            <c:numRef>
              <c:f>Fig_S8_9_slope_slope!$W$3:$W$66</c:f>
              <c:numCache>
                <c:formatCode>General</c:formatCode>
                <c:ptCount val="64"/>
                <c:pt idx="0">
                  <c:v>-116.559</c:v>
                </c:pt>
                <c:pt idx="1">
                  <c:v>-106.486</c:v>
                </c:pt>
                <c:pt idx="2">
                  <c:v>-109.364</c:v>
                </c:pt>
                <c:pt idx="3">
                  <c:v>-110.803</c:v>
                </c:pt>
                <c:pt idx="4">
                  <c:v>-109.364</c:v>
                </c:pt>
                <c:pt idx="5">
                  <c:v>-100.73</c:v>
                </c:pt>
                <c:pt idx="6">
                  <c:v>-109.364</c:v>
                </c:pt>
                <c:pt idx="7">
                  <c:v>-116.559</c:v>
                </c:pt>
                <c:pt idx="8">
                  <c:v>-102.169</c:v>
                </c:pt>
                <c:pt idx="9">
                  <c:v>-109.364</c:v>
                </c:pt>
                <c:pt idx="10">
                  <c:v>-112.242</c:v>
                </c:pt>
                <c:pt idx="11">
                  <c:v>-105.047</c:v>
                </c:pt>
                <c:pt idx="12">
                  <c:v>-106.486</c:v>
                </c:pt>
                <c:pt idx="13">
                  <c:v>-115.12</c:v>
                </c:pt>
                <c:pt idx="14">
                  <c:v>-112.242</c:v>
                </c:pt>
                <c:pt idx="15">
                  <c:v>-105.047</c:v>
                </c:pt>
                <c:pt idx="16">
                  <c:v>-109.364</c:v>
                </c:pt>
                <c:pt idx="17">
                  <c:v>-112.242</c:v>
                </c:pt>
                <c:pt idx="18">
                  <c:v>-107.925</c:v>
                </c:pt>
                <c:pt idx="19">
                  <c:v>-103.608</c:v>
                </c:pt>
                <c:pt idx="20">
                  <c:v>-110.803</c:v>
                </c:pt>
                <c:pt idx="21">
                  <c:v>-106.486</c:v>
                </c:pt>
                <c:pt idx="22">
                  <c:v>-105.047</c:v>
                </c:pt>
                <c:pt idx="23">
                  <c:v>-110.803</c:v>
                </c:pt>
                <c:pt idx="24">
                  <c:v>-113.681</c:v>
                </c:pt>
                <c:pt idx="25">
                  <c:v>-103.608</c:v>
                </c:pt>
                <c:pt idx="26">
                  <c:v>-102.169</c:v>
                </c:pt>
                <c:pt idx="27">
                  <c:v>-112.242</c:v>
                </c:pt>
                <c:pt idx="28">
                  <c:v>-106.486</c:v>
                </c:pt>
                <c:pt idx="29">
                  <c:v>-120.876</c:v>
                </c:pt>
                <c:pt idx="30">
                  <c:v>-107.925</c:v>
                </c:pt>
                <c:pt idx="31">
                  <c:v>-103.608</c:v>
                </c:pt>
                <c:pt idx="32">
                  <c:v>-110.803</c:v>
                </c:pt>
                <c:pt idx="33">
                  <c:v>-113.681</c:v>
                </c:pt>
                <c:pt idx="34">
                  <c:v>-116.559</c:v>
                </c:pt>
                <c:pt idx="35">
                  <c:v>-107.925</c:v>
                </c:pt>
                <c:pt idx="36">
                  <c:v>-103.608</c:v>
                </c:pt>
                <c:pt idx="37">
                  <c:v>-120.876</c:v>
                </c:pt>
                <c:pt idx="38">
                  <c:v>-117.998</c:v>
                </c:pt>
                <c:pt idx="39">
                  <c:v>-106.486</c:v>
                </c:pt>
                <c:pt idx="40">
                  <c:v>-110.803</c:v>
                </c:pt>
                <c:pt idx="41">
                  <c:v>-102.169</c:v>
                </c:pt>
                <c:pt idx="42">
                  <c:v>-102.169</c:v>
                </c:pt>
                <c:pt idx="43">
                  <c:v>-115.12</c:v>
                </c:pt>
                <c:pt idx="44">
                  <c:v>-107.925</c:v>
                </c:pt>
                <c:pt idx="45">
                  <c:v>-105.047</c:v>
                </c:pt>
                <c:pt idx="46">
                  <c:v>-106.486</c:v>
                </c:pt>
                <c:pt idx="47">
                  <c:v>-109.364</c:v>
                </c:pt>
                <c:pt idx="48">
                  <c:v>-102.169</c:v>
                </c:pt>
                <c:pt idx="49">
                  <c:v>-109.364</c:v>
                </c:pt>
                <c:pt idx="50">
                  <c:v>-107.925</c:v>
                </c:pt>
                <c:pt idx="51">
                  <c:v>-115.12</c:v>
                </c:pt>
                <c:pt idx="52">
                  <c:v>-109.364</c:v>
                </c:pt>
                <c:pt idx="53">
                  <c:v>-106.486</c:v>
                </c:pt>
                <c:pt idx="54">
                  <c:v>-117.998</c:v>
                </c:pt>
                <c:pt idx="55">
                  <c:v>-103.608</c:v>
                </c:pt>
                <c:pt idx="56">
                  <c:v>-110.803</c:v>
                </c:pt>
                <c:pt idx="57">
                  <c:v>-103.608</c:v>
                </c:pt>
                <c:pt idx="58">
                  <c:v>-107.925</c:v>
                </c:pt>
                <c:pt idx="59">
                  <c:v>-105.047</c:v>
                </c:pt>
                <c:pt idx="60">
                  <c:v>-99.291</c:v>
                </c:pt>
                <c:pt idx="61">
                  <c:v>-110.803</c:v>
                </c:pt>
                <c:pt idx="62">
                  <c:v>-102.169</c:v>
                </c:pt>
                <c:pt idx="63">
                  <c:v>-110.803</c:v>
                </c:pt>
              </c:numCache>
            </c:numRef>
          </c:yVal>
          <c:smooth val="0"/>
        </c:ser>
        <c:ser>
          <c:idx val="5"/>
          <c:order val="2"/>
          <c:tx>
            <c:v>Mn in-plane</c:v>
          </c:tx>
          <c:spPr>
            <a:ln w="47625">
              <a:noFill/>
            </a:ln>
          </c:spPr>
          <c:marker>
            <c:symbol val="x"/>
            <c:size val="16"/>
            <c:spPr>
              <a:ln>
                <a:solidFill>
                  <a:srgbClr val="FF6600"/>
                </a:solidFill>
              </a:ln>
            </c:spPr>
          </c:marker>
          <c:xVal>
            <c:numRef>
              <c:f>Fig_S8_9_slope_slope!$L$3:$L$34</c:f>
              <c:numCache>
                <c:formatCode>General</c:formatCode>
                <c:ptCount val="32"/>
                <c:pt idx="0">
                  <c:v>-80.092</c:v>
                </c:pt>
                <c:pt idx="1">
                  <c:v>-84.24</c:v>
                </c:pt>
                <c:pt idx="2">
                  <c:v>-85.292</c:v>
                </c:pt>
                <c:pt idx="3">
                  <c:v>-80.557</c:v>
                </c:pt>
                <c:pt idx="4">
                  <c:v>-64.005</c:v>
                </c:pt>
                <c:pt idx="5">
                  <c:v>-59.702</c:v>
                </c:pt>
                <c:pt idx="6">
                  <c:v>-59.45</c:v>
                </c:pt>
                <c:pt idx="7">
                  <c:v>-64.34</c:v>
                </c:pt>
                <c:pt idx="8">
                  <c:v>-79.223</c:v>
                </c:pt>
                <c:pt idx="9">
                  <c:v>-83.546</c:v>
                </c:pt>
                <c:pt idx="10">
                  <c:v>-82.952</c:v>
                </c:pt>
                <c:pt idx="11">
                  <c:v>-80.726</c:v>
                </c:pt>
                <c:pt idx="12">
                  <c:v>-64.624</c:v>
                </c:pt>
                <c:pt idx="13">
                  <c:v>-60.198</c:v>
                </c:pt>
                <c:pt idx="14">
                  <c:v>-59.932</c:v>
                </c:pt>
                <c:pt idx="15">
                  <c:v>-64.152</c:v>
                </c:pt>
                <c:pt idx="16">
                  <c:v>-60.136</c:v>
                </c:pt>
                <c:pt idx="17">
                  <c:v>-64.756</c:v>
                </c:pt>
                <c:pt idx="18">
                  <c:v>-64.342</c:v>
                </c:pt>
                <c:pt idx="19">
                  <c:v>-60.0</c:v>
                </c:pt>
                <c:pt idx="20">
                  <c:v>-84.15000000000001</c:v>
                </c:pt>
                <c:pt idx="21">
                  <c:v>-79.876</c:v>
                </c:pt>
                <c:pt idx="22">
                  <c:v>-80.197</c:v>
                </c:pt>
                <c:pt idx="23">
                  <c:v>-86.065</c:v>
                </c:pt>
                <c:pt idx="24">
                  <c:v>-60.382</c:v>
                </c:pt>
                <c:pt idx="25">
                  <c:v>-64.506</c:v>
                </c:pt>
                <c:pt idx="26">
                  <c:v>-64.32899999999999</c:v>
                </c:pt>
                <c:pt idx="27">
                  <c:v>-59.924</c:v>
                </c:pt>
                <c:pt idx="28">
                  <c:v>-84.825</c:v>
                </c:pt>
                <c:pt idx="29">
                  <c:v>-79.909</c:v>
                </c:pt>
                <c:pt idx="30">
                  <c:v>-79.66</c:v>
                </c:pt>
                <c:pt idx="31">
                  <c:v>-84.997</c:v>
                </c:pt>
              </c:numCache>
            </c:numRef>
          </c:xVal>
          <c:yVal>
            <c:numRef>
              <c:f>Fig_S8_9_slope_slope!$O$3:$O$34</c:f>
              <c:numCache>
                <c:formatCode>General</c:formatCode>
                <c:ptCount val="32"/>
                <c:pt idx="0">
                  <c:v>-68.04</c:v>
                </c:pt>
                <c:pt idx="1">
                  <c:v>-53.46</c:v>
                </c:pt>
                <c:pt idx="2">
                  <c:v>-48.6</c:v>
                </c:pt>
                <c:pt idx="3">
                  <c:v>-61.236</c:v>
                </c:pt>
                <c:pt idx="4">
                  <c:v>-53.46</c:v>
                </c:pt>
                <c:pt idx="5">
                  <c:v>-42.768</c:v>
                </c:pt>
                <c:pt idx="6">
                  <c:v>-50.544</c:v>
                </c:pt>
                <c:pt idx="7">
                  <c:v>-55.404</c:v>
                </c:pt>
                <c:pt idx="8">
                  <c:v>-65.124</c:v>
                </c:pt>
                <c:pt idx="9">
                  <c:v>-49.572</c:v>
                </c:pt>
                <c:pt idx="10">
                  <c:v>-52.488</c:v>
                </c:pt>
                <c:pt idx="11">
                  <c:v>-63.18</c:v>
                </c:pt>
                <c:pt idx="12">
                  <c:v>-54.432</c:v>
                </c:pt>
                <c:pt idx="13">
                  <c:v>-45.684</c:v>
                </c:pt>
                <c:pt idx="14">
                  <c:v>-52.488</c:v>
                </c:pt>
                <c:pt idx="15">
                  <c:v>-55.404</c:v>
                </c:pt>
                <c:pt idx="16">
                  <c:v>-53.46</c:v>
                </c:pt>
                <c:pt idx="17">
                  <c:v>-57.348</c:v>
                </c:pt>
                <c:pt idx="18">
                  <c:v>-54.432</c:v>
                </c:pt>
                <c:pt idx="19">
                  <c:v>-43.74</c:v>
                </c:pt>
                <c:pt idx="20">
                  <c:v>-47.628</c:v>
                </c:pt>
                <c:pt idx="21">
                  <c:v>-63.18</c:v>
                </c:pt>
                <c:pt idx="22">
                  <c:v>-62.208</c:v>
                </c:pt>
                <c:pt idx="23">
                  <c:v>-51.516</c:v>
                </c:pt>
                <c:pt idx="24">
                  <c:v>-50.544</c:v>
                </c:pt>
                <c:pt idx="25">
                  <c:v>-54.432</c:v>
                </c:pt>
                <c:pt idx="26">
                  <c:v>-56.376</c:v>
                </c:pt>
                <c:pt idx="27">
                  <c:v>-51.516</c:v>
                </c:pt>
                <c:pt idx="28">
                  <c:v>-49.572</c:v>
                </c:pt>
                <c:pt idx="29">
                  <c:v>-64.152</c:v>
                </c:pt>
                <c:pt idx="30">
                  <c:v>-65.124</c:v>
                </c:pt>
                <c:pt idx="31">
                  <c:v>-50.544</c:v>
                </c:pt>
              </c:numCache>
            </c:numRef>
          </c:yVal>
          <c:smooth val="0"/>
        </c:ser>
        <c:ser>
          <c:idx val="6"/>
          <c:order val="3"/>
          <c:tx>
            <c:v>Mn out-of-plane</c:v>
          </c:tx>
          <c:spPr>
            <a:ln w="47625">
              <a:noFill/>
            </a:ln>
          </c:spPr>
          <c:marker>
            <c:symbol val="triangle"/>
            <c:size val="16"/>
            <c:spPr>
              <a:noFill/>
              <a:ln>
                <a:solidFill>
                  <a:srgbClr val="660066"/>
                </a:solidFill>
              </a:ln>
            </c:spPr>
          </c:marker>
          <c:xVal>
            <c:numRef>
              <c:f>Fig_S8_9_slope_slope!$AA$3:$AA$66</c:f>
              <c:numCache>
                <c:formatCode>General</c:formatCode>
                <c:ptCount val="64"/>
                <c:pt idx="0">
                  <c:v>-46.672</c:v>
                </c:pt>
                <c:pt idx="1">
                  <c:v>-52.223</c:v>
                </c:pt>
                <c:pt idx="2">
                  <c:v>-51.304</c:v>
                </c:pt>
                <c:pt idx="3">
                  <c:v>-37.843</c:v>
                </c:pt>
                <c:pt idx="4">
                  <c:v>-37.501</c:v>
                </c:pt>
                <c:pt idx="5">
                  <c:v>-51.246</c:v>
                </c:pt>
                <c:pt idx="6">
                  <c:v>-51.664</c:v>
                </c:pt>
                <c:pt idx="7">
                  <c:v>-46.831</c:v>
                </c:pt>
                <c:pt idx="8">
                  <c:v>-39.452</c:v>
                </c:pt>
                <c:pt idx="9">
                  <c:v>-77.211</c:v>
                </c:pt>
                <c:pt idx="10">
                  <c:v>-67.796</c:v>
                </c:pt>
                <c:pt idx="11">
                  <c:v>-27.759</c:v>
                </c:pt>
                <c:pt idx="12">
                  <c:v>-27.725</c:v>
                </c:pt>
                <c:pt idx="13">
                  <c:v>-68.024</c:v>
                </c:pt>
                <c:pt idx="14">
                  <c:v>-77.325</c:v>
                </c:pt>
                <c:pt idx="15">
                  <c:v>-39.174</c:v>
                </c:pt>
                <c:pt idx="16">
                  <c:v>-51.317</c:v>
                </c:pt>
                <c:pt idx="17">
                  <c:v>-37.203</c:v>
                </c:pt>
                <c:pt idx="18">
                  <c:v>-46.695</c:v>
                </c:pt>
                <c:pt idx="19">
                  <c:v>-51.925</c:v>
                </c:pt>
                <c:pt idx="20">
                  <c:v>-37.425</c:v>
                </c:pt>
                <c:pt idx="21">
                  <c:v>-51.328</c:v>
                </c:pt>
                <c:pt idx="22">
                  <c:v>-51.736</c:v>
                </c:pt>
                <c:pt idx="23">
                  <c:v>-46.202</c:v>
                </c:pt>
                <c:pt idx="24">
                  <c:v>-68.154</c:v>
                </c:pt>
                <c:pt idx="25">
                  <c:v>-27.628</c:v>
                </c:pt>
                <c:pt idx="26">
                  <c:v>-39.702</c:v>
                </c:pt>
                <c:pt idx="27">
                  <c:v>-77.419</c:v>
                </c:pt>
                <c:pt idx="28">
                  <c:v>-27.527</c:v>
                </c:pt>
                <c:pt idx="29">
                  <c:v>-68.19</c:v>
                </c:pt>
                <c:pt idx="30">
                  <c:v>-77.266</c:v>
                </c:pt>
                <c:pt idx="31">
                  <c:v>-39.559</c:v>
                </c:pt>
                <c:pt idx="32">
                  <c:v>-39.206</c:v>
                </c:pt>
                <c:pt idx="33">
                  <c:v>-77.614</c:v>
                </c:pt>
                <c:pt idx="34">
                  <c:v>-77.214</c:v>
                </c:pt>
                <c:pt idx="35">
                  <c:v>-39.739</c:v>
                </c:pt>
                <c:pt idx="36">
                  <c:v>-27.725</c:v>
                </c:pt>
                <c:pt idx="37">
                  <c:v>-67.214</c:v>
                </c:pt>
                <c:pt idx="38">
                  <c:v>-67.658</c:v>
                </c:pt>
                <c:pt idx="39">
                  <c:v>-27.545</c:v>
                </c:pt>
                <c:pt idx="40">
                  <c:v>-46.769</c:v>
                </c:pt>
                <c:pt idx="41">
                  <c:v>-51.265</c:v>
                </c:pt>
                <c:pt idx="42">
                  <c:v>-51.396</c:v>
                </c:pt>
                <c:pt idx="43">
                  <c:v>-45.943</c:v>
                </c:pt>
                <c:pt idx="44">
                  <c:v>-37.34</c:v>
                </c:pt>
                <c:pt idx="45">
                  <c:v>-51.059</c:v>
                </c:pt>
                <c:pt idx="46">
                  <c:v>-51.674</c:v>
                </c:pt>
                <c:pt idx="47">
                  <c:v>-37.357</c:v>
                </c:pt>
                <c:pt idx="48">
                  <c:v>-39.753</c:v>
                </c:pt>
                <c:pt idx="49">
                  <c:v>-77.806</c:v>
                </c:pt>
                <c:pt idx="50">
                  <c:v>-27.883</c:v>
                </c:pt>
                <c:pt idx="51">
                  <c:v>-67.983</c:v>
                </c:pt>
                <c:pt idx="52">
                  <c:v>-77.376</c:v>
                </c:pt>
                <c:pt idx="53">
                  <c:v>-39.177</c:v>
                </c:pt>
                <c:pt idx="54">
                  <c:v>-68.197</c:v>
                </c:pt>
                <c:pt idx="55">
                  <c:v>-27.586</c:v>
                </c:pt>
                <c:pt idx="56">
                  <c:v>-46.963</c:v>
                </c:pt>
                <c:pt idx="57">
                  <c:v>-51.599</c:v>
                </c:pt>
                <c:pt idx="58">
                  <c:v>-37.004</c:v>
                </c:pt>
                <c:pt idx="59">
                  <c:v>-51.33</c:v>
                </c:pt>
                <c:pt idx="60">
                  <c:v>-51.682</c:v>
                </c:pt>
                <c:pt idx="61">
                  <c:v>-46.339</c:v>
                </c:pt>
                <c:pt idx="62">
                  <c:v>-51.558</c:v>
                </c:pt>
                <c:pt idx="63">
                  <c:v>-37.191</c:v>
                </c:pt>
              </c:numCache>
            </c:numRef>
          </c:xVal>
          <c:yVal>
            <c:numRef>
              <c:f>Fig_S8_9_slope_slope!$AD$3:$AD$66</c:f>
              <c:numCache>
                <c:formatCode>General</c:formatCode>
                <c:ptCount val="64"/>
                <c:pt idx="0">
                  <c:v>-65.124</c:v>
                </c:pt>
                <c:pt idx="1">
                  <c:v>-52.488</c:v>
                </c:pt>
                <c:pt idx="2">
                  <c:v>-50.544</c:v>
                </c:pt>
                <c:pt idx="3">
                  <c:v>-58.32</c:v>
                </c:pt>
                <c:pt idx="4">
                  <c:v>-53.46</c:v>
                </c:pt>
                <c:pt idx="5">
                  <c:v>-50.544</c:v>
                </c:pt>
                <c:pt idx="6">
                  <c:v>-45.684</c:v>
                </c:pt>
                <c:pt idx="7">
                  <c:v>-59.292</c:v>
                </c:pt>
                <c:pt idx="8">
                  <c:v>-47.628</c:v>
                </c:pt>
                <c:pt idx="9">
                  <c:v>-58.32</c:v>
                </c:pt>
                <c:pt idx="10">
                  <c:v>-66.096</c:v>
                </c:pt>
                <c:pt idx="11">
                  <c:v>-52.488</c:v>
                </c:pt>
                <c:pt idx="12">
                  <c:v>-54.432</c:v>
                </c:pt>
                <c:pt idx="13">
                  <c:v>-67.068</c:v>
                </c:pt>
                <c:pt idx="14">
                  <c:v>-64.152</c:v>
                </c:pt>
                <c:pt idx="15">
                  <c:v>-52.488</c:v>
                </c:pt>
                <c:pt idx="16">
                  <c:v>-53.46</c:v>
                </c:pt>
                <c:pt idx="17">
                  <c:v>-54.432</c:v>
                </c:pt>
                <c:pt idx="18">
                  <c:v>-65.124</c:v>
                </c:pt>
                <c:pt idx="19">
                  <c:v>-46.656</c:v>
                </c:pt>
                <c:pt idx="20">
                  <c:v>-53.46</c:v>
                </c:pt>
                <c:pt idx="21">
                  <c:v>-47.628</c:v>
                </c:pt>
                <c:pt idx="22">
                  <c:v>-48.6</c:v>
                </c:pt>
                <c:pt idx="23">
                  <c:v>-64.152</c:v>
                </c:pt>
                <c:pt idx="24">
                  <c:v>-65.124</c:v>
                </c:pt>
                <c:pt idx="25">
                  <c:v>-47.628</c:v>
                </c:pt>
                <c:pt idx="26">
                  <c:v>-47.628</c:v>
                </c:pt>
                <c:pt idx="27">
                  <c:v>-63.18</c:v>
                </c:pt>
                <c:pt idx="28">
                  <c:v>-55.404</c:v>
                </c:pt>
                <c:pt idx="29">
                  <c:v>-68.04</c:v>
                </c:pt>
                <c:pt idx="30">
                  <c:v>-66.096</c:v>
                </c:pt>
                <c:pt idx="31">
                  <c:v>-52.488</c:v>
                </c:pt>
                <c:pt idx="32">
                  <c:v>-51.516</c:v>
                </c:pt>
                <c:pt idx="33">
                  <c:v>-64.152</c:v>
                </c:pt>
                <c:pt idx="34">
                  <c:v>-61.236</c:v>
                </c:pt>
                <c:pt idx="35">
                  <c:v>-45.684</c:v>
                </c:pt>
                <c:pt idx="36">
                  <c:v>-50.544</c:v>
                </c:pt>
                <c:pt idx="37">
                  <c:v>-67.068</c:v>
                </c:pt>
                <c:pt idx="38">
                  <c:v>-66.096</c:v>
                </c:pt>
                <c:pt idx="39">
                  <c:v>-53.46</c:v>
                </c:pt>
                <c:pt idx="40">
                  <c:v>-64.152</c:v>
                </c:pt>
                <c:pt idx="41">
                  <c:v>-45.684</c:v>
                </c:pt>
                <c:pt idx="42">
                  <c:v>-45.684</c:v>
                </c:pt>
                <c:pt idx="43">
                  <c:v>-66.096</c:v>
                </c:pt>
                <c:pt idx="44">
                  <c:v>-56.376</c:v>
                </c:pt>
                <c:pt idx="45">
                  <c:v>-50.544</c:v>
                </c:pt>
                <c:pt idx="46">
                  <c:v>-50.544</c:v>
                </c:pt>
                <c:pt idx="47">
                  <c:v>-58.32</c:v>
                </c:pt>
                <c:pt idx="48">
                  <c:v>-48.6</c:v>
                </c:pt>
                <c:pt idx="49">
                  <c:v>-62.208</c:v>
                </c:pt>
                <c:pt idx="50">
                  <c:v>-51.516</c:v>
                </c:pt>
                <c:pt idx="51">
                  <c:v>-67.068</c:v>
                </c:pt>
                <c:pt idx="52">
                  <c:v>-61.236</c:v>
                </c:pt>
                <c:pt idx="53">
                  <c:v>-51.516</c:v>
                </c:pt>
                <c:pt idx="54">
                  <c:v>-65.124</c:v>
                </c:pt>
                <c:pt idx="55">
                  <c:v>-51.516</c:v>
                </c:pt>
                <c:pt idx="56">
                  <c:v>-64.152</c:v>
                </c:pt>
                <c:pt idx="57">
                  <c:v>-44.712</c:v>
                </c:pt>
                <c:pt idx="58">
                  <c:v>-58.32</c:v>
                </c:pt>
                <c:pt idx="59">
                  <c:v>-46.656</c:v>
                </c:pt>
                <c:pt idx="60">
                  <c:v>-49.572</c:v>
                </c:pt>
                <c:pt idx="61">
                  <c:v>-63.18</c:v>
                </c:pt>
                <c:pt idx="62">
                  <c:v>-52.488</c:v>
                </c:pt>
                <c:pt idx="63">
                  <c:v>-58.32</c:v>
                </c:pt>
              </c:numCache>
            </c:numRef>
          </c:yVal>
          <c:smooth val="0"/>
        </c:ser>
        <c:ser>
          <c:idx val="0"/>
          <c:order val="4"/>
          <c:tx>
            <c:v>in-plane</c:v>
          </c:tx>
          <c:spPr>
            <a:ln w="47625">
              <a:noFill/>
            </a:ln>
          </c:spPr>
          <c:marker>
            <c:symbol val="circle"/>
            <c:size val="20"/>
            <c:spPr>
              <a:noFill/>
              <a:ln w="38100">
                <a:solidFill>
                  <a:srgbClr val="008000"/>
                </a:solidFill>
              </a:ln>
            </c:spPr>
          </c:marker>
          <c:dLbls>
            <c:dLbl>
              <c:idx val="0"/>
              <c:tx>
                <c:strRef>
                  <c:f>Fig_M5_slope_slope!$J$3</c:f>
                  <c:strCache>
                    <c:ptCount val="1"/>
                    <c:pt idx="0">
                      <c:v>Co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0.00539790535891751"/>
                  <c:y val="0.0"/>
                </c:manualLayout>
              </c:layout>
              <c:tx>
                <c:strRef>
                  <c:f>Fig_M5_slope_slope!$J$4</c:f>
                  <c:strCache>
                    <c:ptCount val="1"/>
                    <c:pt idx="0">
                      <c:v>Fe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Fig_M5_slope_slope!$J$5</c:f>
                  <c:strCache>
                    <c:ptCount val="1"/>
                    <c:pt idx="0">
                      <c:v>Ga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Fig_M5_slope_slope!$J$6</c:f>
                  <c:strCache>
                    <c:ptCount val="1"/>
                    <c:pt idx="0">
                      <c:v>Mn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Fig_M5_slope_slope!$J$7</c:f>
                  <c:strCache>
                    <c:ptCount val="1"/>
                    <c:pt idx="0">
                      <c:v>Ni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Fig_M5_slope_slope!$J$8</c:f>
                  <c:strCache>
                    <c:ptCount val="1"/>
                    <c:pt idx="0">
                      <c:v>Cr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Fig_M5_slope_slope!$J$9</c:f>
                  <c:strCache>
                    <c:ptCount val="1"/>
                    <c:pt idx="0">
                      <c:v>Sc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0.0329565782432536"/>
                  <c:y val="0.0392584514721919"/>
                </c:manualLayout>
              </c:layout>
              <c:tx>
                <c:strRef>
                  <c:f>Fig_M5_slope_slope!$J$10</c:f>
                  <c:strCache>
                    <c:ptCount val="1"/>
                    <c:pt idx="0">
                      <c:v>Ti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0.0673834824045052"/>
                  <c:y val="-0.00218102508178844"/>
                </c:manualLayout>
              </c:layout>
              <c:tx>
                <c:strRef>
                  <c:f>Fig_M5_slope_slope!$J$11</c:f>
                  <c:strCache>
                    <c:ptCount val="1"/>
                    <c:pt idx="0">
                      <c:v>V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6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errBars>
            <c:errDir val="y"/>
            <c:errBarType val="both"/>
            <c:errValType val="cust"/>
            <c:noEndCap val="0"/>
            <c:plus>
              <c:numRef>
                <c:f>Fig_M5_slope_slope!$G$3:$G$11</c:f>
                <c:numCache>
                  <c:formatCode>General</c:formatCode>
                  <c:ptCount val="9"/>
                  <c:pt idx="0">
                    <c:v>-9.818</c:v>
                  </c:pt>
                  <c:pt idx="1">
                    <c:v>-7.854</c:v>
                  </c:pt>
                  <c:pt idx="2">
                    <c:v>-1.817</c:v>
                  </c:pt>
                  <c:pt idx="3">
                    <c:v>-2.711</c:v>
                  </c:pt>
                  <c:pt idx="4">
                    <c:v>-10.862</c:v>
                  </c:pt>
                  <c:pt idx="5">
                    <c:v>-2.481</c:v>
                  </c:pt>
                  <c:pt idx="6">
                    <c:v>-1.756</c:v>
                  </c:pt>
                  <c:pt idx="7">
                    <c:v>-2.369</c:v>
                  </c:pt>
                  <c:pt idx="8">
                    <c:v>-88.842</c:v>
                  </c:pt>
                </c:numCache>
              </c:numRef>
            </c:plus>
            <c:minus>
              <c:numRef>
                <c:f>Fig_M5_slope_slope!$G$3:$G$11</c:f>
                <c:numCache>
                  <c:formatCode>General</c:formatCode>
                  <c:ptCount val="9"/>
                  <c:pt idx="0">
                    <c:v>-9.818</c:v>
                  </c:pt>
                  <c:pt idx="1">
                    <c:v>-7.854</c:v>
                  </c:pt>
                  <c:pt idx="2">
                    <c:v>-1.817</c:v>
                  </c:pt>
                  <c:pt idx="3">
                    <c:v>-2.711</c:v>
                  </c:pt>
                  <c:pt idx="4">
                    <c:v>-10.862</c:v>
                  </c:pt>
                  <c:pt idx="5">
                    <c:v>-2.481</c:v>
                  </c:pt>
                  <c:pt idx="6">
                    <c:v>-1.756</c:v>
                  </c:pt>
                  <c:pt idx="7">
                    <c:v>-2.369</c:v>
                  </c:pt>
                  <c:pt idx="8">
                    <c:v>-88.842</c:v>
                  </c:pt>
                </c:numCache>
              </c:numRef>
            </c:minus>
            <c:spPr>
              <a:ln>
                <a:solidFill>
                  <a:schemeClr val="bg1">
                    <a:lumMod val="50000"/>
                  </a:schemeClr>
                </a:solidFill>
              </a:ln>
            </c:spPr>
          </c:errBars>
          <c:errBars>
            <c:errDir val="x"/>
            <c:errBarType val="both"/>
            <c:errValType val="cust"/>
            <c:noEndCap val="0"/>
            <c:plus>
              <c:numRef>
                <c:f>Fig_M5_slope_slope!$C$3:$C$11</c:f>
                <c:numCache>
                  <c:formatCode>General</c:formatCode>
                  <c:ptCount val="9"/>
                  <c:pt idx="0">
                    <c:v>7.874</c:v>
                  </c:pt>
                  <c:pt idx="1">
                    <c:v>10.37</c:v>
                  </c:pt>
                  <c:pt idx="2">
                    <c:v>2.032</c:v>
                  </c:pt>
                  <c:pt idx="3">
                    <c:v>4.369</c:v>
                  </c:pt>
                  <c:pt idx="4">
                    <c:v>8.133</c:v>
                  </c:pt>
                  <c:pt idx="5">
                    <c:v>0.407</c:v>
                  </c:pt>
                  <c:pt idx="6">
                    <c:v>3.089</c:v>
                  </c:pt>
                  <c:pt idx="7">
                    <c:v>4.931</c:v>
                  </c:pt>
                  <c:pt idx="8">
                    <c:v>13.742</c:v>
                  </c:pt>
                </c:numCache>
              </c:numRef>
            </c:plus>
            <c:minus>
              <c:numRef>
                <c:f>Fig_M5_slope_slope!$C$3:$C$11</c:f>
                <c:numCache>
                  <c:formatCode>General</c:formatCode>
                  <c:ptCount val="9"/>
                  <c:pt idx="0">
                    <c:v>7.874</c:v>
                  </c:pt>
                  <c:pt idx="1">
                    <c:v>10.37</c:v>
                  </c:pt>
                  <c:pt idx="2">
                    <c:v>2.032</c:v>
                  </c:pt>
                  <c:pt idx="3">
                    <c:v>4.369</c:v>
                  </c:pt>
                  <c:pt idx="4">
                    <c:v>8.133</c:v>
                  </c:pt>
                  <c:pt idx="5">
                    <c:v>0.407</c:v>
                  </c:pt>
                  <c:pt idx="6">
                    <c:v>3.089</c:v>
                  </c:pt>
                  <c:pt idx="7">
                    <c:v>4.931</c:v>
                  </c:pt>
                  <c:pt idx="8">
                    <c:v>13.742</c:v>
                  </c:pt>
                </c:numCache>
              </c:numRef>
            </c:minus>
            <c:spPr>
              <a:ln>
                <a:solidFill>
                  <a:schemeClr val="bg1">
                    <a:lumMod val="50000"/>
                  </a:schemeClr>
                </a:solidFill>
              </a:ln>
            </c:spPr>
          </c:errBars>
          <c:xVal>
            <c:numRef>
              <c:f>Fig_M5_slope_slope!$B$3:$B$11</c:f>
              <c:numCache>
                <c:formatCode>General</c:formatCode>
                <c:ptCount val="9"/>
                <c:pt idx="0">
                  <c:v>-59.815</c:v>
                </c:pt>
                <c:pt idx="1">
                  <c:v>-78.661</c:v>
                </c:pt>
                <c:pt idx="2">
                  <c:v>-44.44</c:v>
                </c:pt>
                <c:pt idx="3">
                  <c:v>-64.369</c:v>
                </c:pt>
                <c:pt idx="4">
                  <c:v>-70.449</c:v>
                </c:pt>
                <c:pt idx="5">
                  <c:v>-85.089</c:v>
                </c:pt>
                <c:pt idx="6">
                  <c:v>-35.512</c:v>
                </c:pt>
                <c:pt idx="7">
                  <c:v>-63.723</c:v>
                </c:pt>
                <c:pt idx="8">
                  <c:v>-85.902</c:v>
                </c:pt>
              </c:numCache>
            </c:numRef>
          </c:xVal>
          <c:yVal>
            <c:numRef>
              <c:f>Fig_M5_slope_slope!$F$3:$F$11</c:f>
              <c:numCache>
                <c:formatCode>General</c:formatCode>
                <c:ptCount val="9"/>
                <c:pt idx="0">
                  <c:v>-65.77200000000001</c:v>
                </c:pt>
                <c:pt idx="1">
                  <c:v>-118.521</c:v>
                </c:pt>
                <c:pt idx="2">
                  <c:v>-45.715</c:v>
                </c:pt>
                <c:pt idx="3">
                  <c:v>-55.404</c:v>
                </c:pt>
                <c:pt idx="4">
                  <c:v>-39.408</c:v>
                </c:pt>
                <c:pt idx="5">
                  <c:v>-102.169</c:v>
                </c:pt>
                <c:pt idx="6">
                  <c:v>-40.565</c:v>
                </c:pt>
                <c:pt idx="7">
                  <c:v>-67.184</c:v>
                </c:pt>
                <c:pt idx="8">
                  <c:v>-118.296</c:v>
                </c:pt>
              </c:numCache>
            </c:numRef>
          </c:yVal>
          <c:smooth val="0"/>
        </c:ser>
        <c:ser>
          <c:idx val="1"/>
          <c:order val="5"/>
          <c:tx>
            <c:v>out-of-plane</c:v>
          </c:tx>
          <c:spPr>
            <a:ln w="47625">
              <a:noFill/>
            </a:ln>
          </c:spPr>
          <c:marker>
            <c:symbol val="square"/>
            <c:size val="18"/>
            <c:spPr>
              <a:noFill/>
              <a:ln w="38100">
                <a:solidFill>
                  <a:srgbClr val="0000FF"/>
                </a:solidFill>
              </a:ln>
            </c:spPr>
          </c:marker>
          <c:dLbls>
            <c:dLbl>
              <c:idx val="0"/>
              <c:tx>
                <c:strRef>
                  <c:f>Fig_M5_slope_slope!$J$3</c:f>
                  <c:strCache>
                    <c:ptCount val="1"/>
                    <c:pt idx="0">
                      <c:v>Co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0.0409966108605356"/>
                  <c:y val="0.0523446019629226"/>
                </c:manualLayout>
              </c:layout>
              <c:tx>
                <c:strRef>
                  <c:f>Fig_M5_slope_slope!$J$4</c:f>
                  <c:strCache>
                    <c:ptCount val="1"/>
                    <c:pt idx="0">
                      <c:v>Fe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Fig_M5_slope_slope!$J$5</c:f>
                  <c:strCache>
                    <c:ptCount val="1"/>
                    <c:pt idx="0">
                      <c:v>Ga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0.0406364192340036"/>
                  <c:y val="-0.0436205016357688"/>
                </c:manualLayout>
              </c:layout>
              <c:tx>
                <c:strRef>
                  <c:f>Fig_M5_slope_slope!$J$6</c:f>
                  <c:strCache>
                    <c:ptCount val="1"/>
                    <c:pt idx="0">
                      <c:v>Mn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Fig_M5_slope_slope!$J$7</c:f>
                  <c:strCache>
                    <c:ptCount val="1"/>
                    <c:pt idx="0">
                      <c:v>Ni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0.0767660474479525"/>
                  <c:y val="0.00436187842931839"/>
                </c:manualLayout>
              </c:layout>
              <c:tx>
                <c:strRef>
                  <c:f>Fig_M5_slope_slope!$J$8</c:f>
                  <c:strCache>
                    <c:ptCount val="1"/>
                    <c:pt idx="0">
                      <c:v>Cr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Fig_M5_slope_slope!$J$9</c:f>
                  <c:strCache>
                    <c:ptCount val="1"/>
                    <c:pt idx="0">
                      <c:v>Sc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Fig_M5_slope_slope!$J$10</c:f>
                  <c:strCache>
                    <c:ptCount val="1"/>
                    <c:pt idx="0">
                      <c:v>Ti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Fig_M5_slope_slope!$J$11</c:f>
                  <c:strCache>
                    <c:ptCount val="1"/>
                    <c:pt idx="0">
                      <c:v>V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600" b="0" i="0" strike="noStrike">
                      <a:latin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6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errBars>
            <c:errDir val="y"/>
            <c:errBarType val="both"/>
            <c:errValType val="cust"/>
            <c:noEndCap val="0"/>
            <c:plus>
              <c:numRef>
                <c:f>Fig_M5_slope_slope!$I$3:$I$11</c:f>
                <c:numCache>
                  <c:formatCode>General</c:formatCode>
                  <c:ptCount val="9"/>
                  <c:pt idx="0">
                    <c:v>-10.477</c:v>
                  </c:pt>
                  <c:pt idx="1">
                    <c:v>-8.049</c:v>
                  </c:pt>
                  <c:pt idx="2">
                    <c:v>-1.988</c:v>
                  </c:pt>
                  <c:pt idx="3">
                    <c:v>-2.926</c:v>
                  </c:pt>
                  <c:pt idx="4">
                    <c:v>-11.757</c:v>
                  </c:pt>
                  <c:pt idx="5">
                    <c:v>-2.54</c:v>
                  </c:pt>
                  <c:pt idx="6">
                    <c:v>-1.82</c:v>
                  </c:pt>
                  <c:pt idx="7">
                    <c:v>-2.543</c:v>
                  </c:pt>
                  <c:pt idx="8">
                    <c:v>-73.761</c:v>
                  </c:pt>
                </c:numCache>
              </c:numRef>
            </c:plus>
            <c:minus>
              <c:numRef>
                <c:f>Fig_M5_slope_slope!$I$3:$I$11</c:f>
                <c:numCache>
                  <c:formatCode>General</c:formatCode>
                  <c:ptCount val="9"/>
                  <c:pt idx="0">
                    <c:v>-10.477</c:v>
                  </c:pt>
                  <c:pt idx="1">
                    <c:v>-8.049</c:v>
                  </c:pt>
                  <c:pt idx="2">
                    <c:v>-1.988</c:v>
                  </c:pt>
                  <c:pt idx="3">
                    <c:v>-2.926</c:v>
                  </c:pt>
                  <c:pt idx="4">
                    <c:v>-11.757</c:v>
                  </c:pt>
                  <c:pt idx="5">
                    <c:v>-2.54</c:v>
                  </c:pt>
                  <c:pt idx="6">
                    <c:v>-1.82</c:v>
                  </c:pt>
                  <c:pt idx="7">
                    <c:v>-2.543</c:v>
                  </c:pt>
                  <c:pt idx="8">
                    <c:v>-73.761</c:v>
                  </c:pt>
                </c:numCache>
              </c:numRef>
            </c:minus>
            <c:spPr>
              <a:ln>
                <a:solidFill>
                  <a:schemeClr val="bg1">
                    <a:lumMod val="50000"/>
                  </a:schemeClr>
                </a:solidFill>
              </a:ln>
            </c:spPr>
          </c:errBars>
          <c:errBars>
            <c:errDir val="x"/>
            <c:errBarType val="both"/>
            <c:errValType val="cust"/>
            <c:noEndCap val="0"/>
            <c:plus>
              <c:numRef>
                <c:f>Fig_M5_slope_slope!$E$3:$E$11</c:f>
                <c:numCache>
                  <c:formatCode>General</c:formatCode>
                  <c:ptCount val="9"/>
                  <c:pt idx="0">
                    <c:v>6.65</c:v>
                  </c:pt>
                  <c:pt idx="1">
                    <c:v>9.87</c:v>
                  </c:pt>
                  <c:pt idx="2">
                    <c:v>0.438</c:v>
                  </c:pt>
                  <c:pt idx="3">
                    <c:v>3.41</c:v>
                  </c:pt>
                  <c:pt idx="4">
                    <c:v>9.828</c:v>
                  </c:pt>
                  <c:pt idx="5">
                    <c:v>0.667</c:v>
                  </c:pt>
                  <c:pt idx="6">
                    <c:v>2.133</c:v>
                  </c:pt>
                  <c:pt idx="7">
                    <c:v>2.498</c:v>
                  </c:pt>
                  <c:pt idx="8">
                    <c:v>19.794</c:v>
                  </c:pt>
                </c:numCache>
              </c:numRef>
            </c:plus>
            <c:minus>
              <c:numRef>
                <c:f>Fig_M5_slope_slope!$E$3:$E$11</c:f>
                <c:numCache>
                  <c:formatCode>General</c:formatCode>
                  <c:ptCount val="9"/>
                  <c:pt idx="0">
                    <c:v>6.65</c:v>
                  </c:pt>
                  <c:pt idx="1">
                    <c:v>9.87</c:v>
                  </c:pt>
                  <c:pt idx="2">
                    <c:v>0.438</c:v>
                  </c:pt>
                  <c:pt idx="3">
                    <c:v>3.41</c:v>
                  </c:pt>
                  <c:pt idx="4">
                    <c:v>9.828</c:v>
                  </c:pt>
                  <c:pt idx="5">
                    <c:v>0.667</c:v>
                  </c:pt>
                  <c:pt idx="6">
                    <c:v>2.133</c:v>
                  </c:pt>
                  <c:pt idx="7">
                    <c:v>2.498</c:v>
                  </c:pt>
                  <c:pt idx="8">
                    <c:v>19.794</c:v>
                  </c:pt>
                </c:numCache>
              </c:numRef>
            </c:minus>
            <c:spPr>
              <a:ln>
                <a:solidFill>
                  <a:schemeClr val="bg1">
                    <a:lumMod val="50000"/>
                  </a:schemeClr>
                </a:solidFill>
              </a:ln>
            </c:spPr>
          </c:errBars>
          <c:xVal>
            <c:numRef>
              <c:f>Fig_M5_slope_slope!$D$3:$D$11</c:f>
              <c:numCache>
                <c:formatCode>General</c:formatCode>
                <c:ptCount val="9"/>
                <c:pt idx="0">
                  <c:v>-80.35</c:v>
                </c:pt>
                <c:pt idx="1">
                  <c:v>-82.497</c:v>
                </c:pt>
                <c:pt idx="2">
                  <c:v>-64.48</c:v>
                </c:pt>
                <c:pt idx="3">
                  <c:v>-77.307</c:v>
                </c:pt>
                <c:pt idx="4">
                  <c:v>-21.196</c:v>
                </c:pt>
                <c:pt idx="5">
                  <c:v>-121.929</c:v>
                </c:pt>
                <c:pt idx="6">
                  <c:v>-51.821</c:v>
                </c:pt>
                <c:pt idx="7">
                  <c:v>-72.783</c:v>
                </c:pt>
                <c:pt idx="8">
                  <c:v>-124.302</c:v>
                </c:pt>
              </c:numCache>
            </c:numRef>
          </c:xVal>
          <c:yVal>
            <c:numRef>
              <c:f>Fig_M5_slope_slope!$H$3:$H$11</c:f>
              <c:numCache>
                <c:formatCode>General</c:formatCode>
                <c:ptCount val="9"/>
                <c:pt idx="0">
                  <c:v>-70.30800000000001</c:v>
                </c:pt>
                <c:pt idx="1">
                  <c:v>-121.56</c:v>
                </c:pt>
                <c:pt idx="2">
                  <c:v>-61.325</c:v>
                </c:pt>
                <c:pt idx="3">
                  <c:v>-61.236</c:v>
                </c:pt>
                <c:pt idx="4">
                  <c:v>-42.692</c:v>
                </c:pt>
                <c:pt idx="5">
                  <c:v>-109.364</c:v>
                </c:pt>
                <c:pt idx="6">
                  <c:v>-50.996</c:v>
                </c:pt>
                <c:pt idx="7">
                  <c:v>-78.812</c:v>
                </c:pt>
                <c:pt idx="8">
                  <c:v>-98.208</c:v>
                </c:pt>
              </c:numCache>
            </c:numRef>
          </c:yVal>
          <c:smooth val="0"/>
        </c:ser>
        <c:ser>
          <c:idx val="2"/>
          <c:order val="6"/>
          <c:tx>
            <c:v>guideline</c:v>
          </c:tx>
          <c:spPr>
            <a:ln w="25400"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Ref>
              <c:f>Fig_M5_slope_slope!$B$14:$B$15</c:f>
              <c:numCache>
                <c:formatCode>General</c:formatCode>
                <c:ptCount val="2"/>
                <c:pt idx="0">
                  <c:v>0.0</c:v>
                </c:pt>
                <c:pt idx="1">
                  <c:v>-250.0</c:v>
                </c:pt>
              </c:numCache>
            </c:numRef>
          </c:xVal>
          <c:yVal>
            <c:numRef>
              <c:f>Fig_M5_slope_slope!$B$14:$B$15</c:f>
              <c:numCache>
                <c:formatCode>General</c:formatCode>
                <c:ptCount val="2"/>
                <c:pt idx="0">
                  <c:v>0.0</c:v>
                </c:pt>
                <c:pt idx="1">
                  <c:v>-250.0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59331800"/>
        <c:axId val="-2059325944"/>
      </c:scatterChart>
      <c:valAx>
        <c:axId val="-2059331800"/>
        <c:scaling>
          <c:orientation val="minMax"/>
          <c:min val="-140.0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Slope fit to DFT barriers (meV/% strain)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-2059325944"/>
        <c:crosses val="autoZero"/>
        <c:crossBetween val="midCat"/>
        <c:majorUnit val="20.0"/>
      </c:valAx>
      <c:valAx>
        <c:axId val="-2059325944"/>
        <c:scaling>
          <c:orientation val="minMax"/>
          <c:min val="-140.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US" sz="1600"/>
                  <a:t>Slope from elastic strain model (meV/%strain)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-2059331800"/>
        <c:crosses val="autoZero"/>
        <c:crossBetween val="midCat"/>
      </c:valAx>
    </c:plotArea>
    <c:legend>
      <c:legendPos val="r"/>
      <c:overlay val="0"/>
      <c:txPr>
        <a:bodyPr/>
        <a:lstStyle/>
        <a:p>
          <a:pPr>
            <a:defRPr sz="16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poly"/>
            <c:order val="3"/>
            <c:dispRSqr val="1"/>
            <c:dispEq val="1"/>
            <c:trendlineLbl>
              <c:numFmt formatCode="General" sourceLinked="0"/>
            </c:trendlineLbl>
          </c:trendline>
          <c:xVal>
            <c:numRef>
              <c:f>S12_epneb_bulkmod_output!$D$995:$D$999</c:f>
              <c:numCache>
                <c:formatCode>General</c:formatCode>
                <c:ptCount val="5"/>
                <c:pt idx="0">
                  <c:v>-27.95</c:v>
                </c:pt>
                <c:pt idx="1">
                  <c:v>-56.14</c:v>
                </c:pt>
                <c:pt idx="2">
                  <c:v>-81.02</c:v>
                </c:pt>
                <c:pt idx="3">
                  <c:v>-104.95</c:v>
                </c:pt>
                <c:pt idx="4">
                  <c:v>-126.18</c:v>
                </c:pt>
              </c:numCache>
            </c:numRef>
          </c:xVal>
          <c:yVal>
            <c:numRef>
              <c:f>S12_epneb_bulkmod_output!$E$995:$E$999</c:f>
              <c:numCache>
                <c:formatCode>General</c:formatCode>
                <c:ptCount val="5"/>
                <c:pt idx="0">
                  <c:v>467.61</c:v>
                </c:pt>
                <c:pt idx="1">
                  <c:v>474.73</c:v>
                </c:pt>
                <c:pt idx="2">
                  <c:v>481.93</c:v>
                </c:pt>
                <c:pt idx="3">
                  <c:v>489.19</c:v>
                </c:pt>
                <c:pt idx="4">
                  <c:v>496.53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2919352"/>
        <c:axId val="-2062916392"/>
      </c:scatterChart>
      <c:valAx>
        <c:axId val="-2062919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62916392"/>
        <c:crosses val="autoZero"/>
        <c:crossBetween val="midCat"/>
      </c:valAx>
      <c:valAx>
        <c:axId val="-20629163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6291935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Relationship Id="rId2" Type="http://schemas.openxmlformats.org/officeDocument/2006/relationships/chart" Target="../charts/chart13.xml"/><Relationship Id="rId3" Type="http://schemas.openxmlformats.org/officeDocument/2006/relationships/chart" Target="../charts/chart14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1689100</xdr:colOff>
      <xdr:row>32</xdr:row>
      <xdr:rowOff>152400</xdr:rowOff>
    </xdr:from>
    <xdr:to>
      <xdr:col>9</xdr:col>
      <xdr:colOff>685800</xdr:colOff>
      <xdr:row>60</xdr:row>
      <xdr:rowOff>63500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901700</xdr:colOff>
      <xdr:row>14</xdr:row>
      <xdr:rowOff>31750</xdr:rowOff>
    </xdr:from>
    <xdr:to>
      <xdr:col>9</xdr:col>
      <xdr:colOff>774700</xdr:colOff>
      <xdr:row>41</xdr:row>
      <xdr:rowOff>25400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520700</xdr:colOff>
      <xdr:row>7</xdr:row>
      <xdr:rowOff>50800</xdr:rowOff>
    </xdr:from>
    <xdr:to>
      <xdr:col>10</xdr:col>
      <xdr:colOff>622300</xdr:colOff>
      <xdr:row>34</xdr:row>
      <xdr:rowOff>44450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901700</xdr:colOff>
      <xdr:row>13</xdr:row>
      <xdr:rowOff>146050</xdr:rowOff>
    </xdr:from>
    <xdr:to>
      <xdr:col>18</xdr:col>
      <xdr:colOff>1054100</xdr:colOff>
      <xdr:row>49</xdr:row>
      <xdr:rowOff>50800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1041400</xdr:colOff>
      <xdr:row>13</xdr:row>
      <xdr:rowOff>0</xdr:rowOff>
    </xdr:from>
    <xdr:to>
      <xdr:col>9</xdr:col>
      <xdr:colOff>698500</xdr:colOff>
      <xdr:row>47</xdr:row>
      <xdr:rowOff>190500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1422400</xdr:colOff>
      <xdr:row>14</xdr:row>
      <xdr:rowOff>88900</xdr:rowOff>
    </xdr:from>
    <xdr:to>
      <xdr:col>28</xdr:col>
      <xdr:colOff>939800</xdr:colOff>
      <xdr:row>49</xdr:row>
      <xdr:rowOff>209550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768350</xdr:colOff>
      <xdr:row>27</xdr:row>
      <xdr:rowOff>0</xdr:rowOff>
    </xdr:from>
    <xdr:to>
      <xdr:col>7</xdr:col>
      <xdr:colOff>1054100</xdr:colOff>
      <xdr:row>49</xdr:row>
      <xdr:rowOff>139700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615950</xdr:colOff>
      <xdr:row>257</xdr:row>
      <xdr:rowOff>203200</xdr:rowOff>
    </xdr:from>
    <xdr:to>
      <xdr:col>8</xdr:col>
      <xdr:colOff>869950</xdr:colOff>
      <xdr:row>270</xdr:row>
      <xdr:rowOff>139700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622300</xdr:colOff>
      <xdr:row>38</xdr:row>
      <xdr:rowOff>171450</xdr:rowOff>
    </xdr:from>
    <xdr:to>
      <xdr:col>6</xdr:col>
      <xdr:colOff>469900</xdr:colOff>
      <xdr:row>56</xdr:row>
      <xdr:rowOff>203200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1028700</xdr:colOff>
      <xdr:row>12</xdr:row>
      <xdr:rowOff>76200</xdr:rowOff>
    </xdr:from>
    <xdr:to>
      <xdr:col>11</xdr:col>
      <xdr:colOff>0</xdr:colOff>
      <xdr:row>32</xdr:row>
      <xdr:rowOff>82550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381000</xdr:colOff>
      <xdr:row>23</xdr:row>
      <xdr:rowOff>95250</xdr:rowOff>
    </xdr:from>
    <xdr:to>
      <xdr:col>11</xdr:col>
      <xdr:colOff>1003300</xdr:colOff>
      <xdr:row>36</xdr:row>
      <xdr:rowOff>31750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25400</xdr:colOff>
      <xdr:row>50</xdr:row>
      <xdr:rowOff>82550</xdr:rowOff>
    </xdr:from>
    <xdr:to>
      <xdr:col>11</xdr:col>
      <xdr:colOff>889000</xdr:colOff>
      <xdr:row>74</xdr:row>
      <xdr:rowOff>38100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33</xdr:row>
      <xdr:rowOff>171450</xdr:rowOff>
    </xdr:from>
    <xdr:to>
      <xdr:col>11</xdr:col>
      <xdr:colOff>330200</xdr:colOff>
      <xdr:row>72</xdr:row>
      <xdr:rowOff>12700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152400</xdr:colOff>
      <xdr:row>10</xdr:row>
      <xdr:rowOff>209550</xdr:rowOff>
    </xdr:from>
    <xdr:to>
      <xdr:col>10</xdr:col>
      <xdr:colOff>558800</xdr:colOff>
      <xdr:row>23</xdr:row>
      <xdr:rowOff>146050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38</xdr:row>
      <xdr:rowOff>0</xdr:rowOff>
    </xdr:from>
    <xdr:to>
      <xdr:col>9</xdr:col>
      <xdr:colOff>292100</xdr:colOff>
      <xdr:row>64</xdr:row>
      <xdr:rowOff>209550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393700</xdr:colOff>
      <xdr:row>992</xdr:row>
      <xdr:rowOff>95250</xdr:rowOff>
    </xdr:from>
    <xdr:to>
      <xdr:col>11</xdr:col>
      <xdr:colOff>647700</xdr:colOff>
      <xdr:row>1005</xdr:row>
      <xdr:rowOff>31750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tm3/TTMUW/INST/pstr/pstrtests/pstragain_2014112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tm3/TTMUW/INST/pstr/pstrtests/pstragain_2014-08-19_homechange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tm3/TTMUW_2015/descriptors/expt_barriers_or_activation_energie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ITTING_C"/>
      <sheetName val="Vanisotropy.py"/>
      <sheetName val="cstr"/>
      <sheetName val="fstr"/>
      <sheetName val="gstr"/>
      <sheetName val="mstr"/>
      <sheetName val="nstr"/>
      <sheetName val="finegridCr_stat"/>
      <sheetName val="finegrid_Cr_opt2"/>
      <sheetName val="sstr"/>
      <sheetName val="tstr"/>
      <sheetName val="vstr"/>
      <sheetName val="orthorhombicity_effects"/>
      <sheetName val="settings_str"/>
      <sheetName val="recipe_str"/>
      <sheetName val="addl points"/>
      <sheetName val="previouscovera"/>
      <sheetName val="m_bulk"/>
      <sheetName val="BARRIERS"/>
      <sheetName val="cbar_stat"/>
      <sheetName val="fbar_stat"/>
      <sheetName val="gbar_stat"/>
      <sheetName val="mbar_stat"/>
      <sheetName val="nbar_stat"/>
      <sheetName val="rbar_stat"/>
      <sheetName val="sbar_stat"/>
      <sheetName val="tbar_stat"/>
      <sheetName val="vbar_stat"/>
      <sheetName val="grepnebs_parsed"/>
      <sheetName val="grepnebs"/>
      <sheetName val="slopes.py"/>
      <sheetName val="single_hocking.py"/>
      <sheetName val="slopes_input_parsed.txt_file"/>
      <sheetName val="DFT_slopes_and_errors"/>
      <sheetName val="volonly_calc_volumes"/>
      <sheetName val="settings_gr"/>
      <sheetName val="recipe_gr"/>
      <sheetName val="strnebgridover_input files"/>
      <sheetName val="runs_custodian_amok"/>
      <sheetName val="perturb_for_neb.py"/>
      <sheetName val="perturb_for_endpoints.py"/>
      <sheetName val="commands"/>
      <sheetName val="VMIG"/>
      <sheetName val="PV_raw"/>
      <sheetName val="PV_parsed"/>
      <sheetName val="PV_plots"/>
      <sheetName val="initial_findB0_Bprime"/>
      <sheetName val="getinfo.sh"/>
      <sheetName val="bulk_vol_static"/>
      <sheetName val="bm_vpfiles"/>
      <sheetName val="bm_inputs"/>
      <sheetName val="hocking_lstsq.py"/>
      <sheetName val="pvfit_v3.py"/>
      <sheetName val="bm_commands"/>
      <sheetName val="bmoutputs_raw"/>
      <sheetName val="bmoutputs_parsed"/>
      <sheetName val="error_in_B0"/>
      <sheetName val="using eosfit"/>
      <sheetName val="strain_energy_manual"/>
      <sheetName val="line_study"/>
      <sheetName val="strain_energy_inputs"/>
      <sheetName val="stren.py"/>
      <sheetName val="strain_energy_comparisons"/>
      <sheetName val="stren_outputs"/>
      <sheetName val="strain_formula"/>
      <sheetName val="strain_avg_ip_oop"/>
      <sheetName val="strain_plots"/>
      <sheetName val="sanity-check_plots"/>
      <sheetName val="help_interpreting_lit"/>
      <sheetName val="bulk_moduli_ep_neb"/>
      <sheetName val="strain_formula_different_Yepneb"/>
      <sheetName val="Poissons_ratio_effect_defected"/>
      <sheetName val="fullgrid_bothsets_raw"/>
      <sheetName val="fullgrid_inputfile"/>
      <sheetName val="fullgrid_bothsets_slopes"/>
      <sheetName val="fullgrid_bothsets_pv_io"/>
      <sheetName val="fullgrid_bothsets_pv_parsed"/>
      <sheetName val="fullgrid_bothsets_barriers"/>
      <sheetName val="fullgrid_alpha_key"/>
      <sheetName val="fullgrid_verifying_poscars"/>
      <sheetName val="GGA_GGAplusU"/>
      <sheetName val="S7"/>
      <sheetName val="TableS8"/>
      <sheetName val="TableS6"/>
      <sheetName val="Ni_mag"/>
      <sheetName val="dipole_model_uses3strains"/>
      <sheetName val="dipole_model"/>
      <sheetName val="doped_fitting"/>
      <sheetName val="doped_fitting_results"/>
      <sheetName val="doped_fitting_inputfiles"/>
      <sheetName val="poisson_defected_q0"/>
      <sheetName val="poisson_defected_q2"/>
      <sheetName val="doped_raw"/>
      <sheetName val="doped_parsed"/>
      <sheetName val="doped_sorted"/>
      <sheetName val="Sheet7"/>
      <sheetName val="fullgrid_bothsets_slopes_maxbar"/>
      <sheetName val="fullgrid_bothsets_slopes_minbar"/>
      <sheetName val="fullgrid_bothsets_slopes (2)"/>
      <sheetName val="fullgrid_bothsets_barriers (2)"/>
      <sheetName val="fullgrid_plots"/>
      <sheetName val="OLD_BEYOND_do_not_use"/>
      <sheetName val="fullgrid_checks_parsed_by_atom"/>
      <sheetName val="fullgrid pv Mn"/>
      <sheetName val="fullgrid pv output raw"/>
      <sheetName val="fullgrid pv output parsed"/>
      <sheetName val="fullgrid_checks_raw"/>
      <sheetName val="fullgrid_checks_parsed"/>
      <sheetName val="strain_energy_inputs_raw"/>
      <sheetName val="various_strain_energy_outputs"/>
      <sheetName val="run_strainenergy.py"/>
      <sheetName val="strain_energy_calc_nus.py"/>
      <sheetName val="strain_energy_inputs_noclos.txt"/>
      <sheetName val="strain_energy_output_calcnus"/>
      <sheetName val="strain_energy_inputs.txt"/>
      <sheetName val="strain_energy_inputs_parsed_nu"/>
      <sheetName val="strain_energy_fitting.py"/>
      <sheetName val="YOUNGS_and_POISSON"/>
      <sheetName val="poisson"/>
      <sheetName val="vol"/>
      <sheetName val="E_and_nu"/>
      <sheetName val="E_and_nu_raw"/>
      <sheetName val="E_and_nu_parsed"/>
      <sheetName val="E_and_nu_error_fitting"/>
      <sheetName val="pvfit.py"/>
      <sheetName val="pvfit_v2.py"/>
      <sheetName val="run_slopes.py"/>
      <sheetName val="get_errors_of_slopes.py"/>
      <sheetName val="slopes_input_parsed.txt"/>
      <sheetName val="slopes_input.txt"/>
      <sheetName val="run_slopes_output_stderr"/>
      <sheetName val="OLD_DFTslope_errors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>
        <row r="56">
          <cell r="AP56">
            <v>2.1491799999999999</v>
          </cell>
        </row>
        <row r="57">
          <cell r="AP57">
            <v>-8.94E-3</v>
          </cell>
        </row>
        <row r="58">
          <cell r="AP58">
            <v>0.22285762341266505</v>
          </cell>
        </row>
        <row r="59">
          <cell r="AP59">
            <v>0.39525691699604737</v>
          </cell>
        </row>
        <row r="60">
          <cell r="AP60">
            <v>3.0222000000000002</v>
          </cell>
        </row>
        <row r="61">
          <cell r="AP61">
            <v>-0.72307999999999995</v>
          </cell>
        </row>
      </sheetData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FITTING_C"/>
      <sheetName val="Vanisotropy.py"/>
      <sheetName val="cstr"/>
      <sheetName val="fstr"/>
      <sheetName val="gstr"/>
      <sheetName val="mstr"/>
      <sheetName val="nstr"/>
      <sheetName val="finegridCr_stat"/>
      <sheetName val="finegrid_Cr_opt2"/>
      <sheetName val="sstr"/>
      <sheetName val="tstr"/>
      <sheetName val="vstr"/>
      <sheetName val="orthorhombicity_effects"/>
      <sheetName val="settings_str"/>
      <sheetName val="recipe_str"/>
      <sheetName val="addl points"/>
      <sheetName val="previouscovera"/>
      <sheetName val="m_bulk"/>
      <sheetName val="BARRIERS"/>
      <sheetName val="cbar_stat"/>
      <sheetName val="fbar_stat"/>
      <sheetName val="gbar_stat"/>
      <sheetName val="mbar_stat"/>
      <sheetName val="nbar_stat"/>
      <sheetName val="rbar_stat"/>
      <sheetName val="sbar_stat"/>
      <sheetName val="tbar_stat"/>
      <sheetName val="vbar_stat"/>
      <sheetName val="grepnebs_parsed"/>
      <sheetName val="grepnebs"/>
      <sheetName val="slopes.py"/>
      <sheetName val="slopes_input_parsed.txt_file"/>
      <sheetName val="DFT_slopes_and_errors"/>
      <sheetName val="volonly_calc_volumes"/>
      <sheetName val="settings_gr"/>
      <sheetName val="recipe_gr"/>
      <sheetName val="strnebgridover_input files"/>
      <sheetName val="runs_custodian_amok"/>
      <sheetName val="perturb_for_neb.py"/>
      <sheetName val="perturb_for_endpoints.py"/>
      <sheetName val="commands"/>
      <sheetName val="VMIG"/>
      <sheetName val="PV_raw"/>
      <sheetName val="PV_parsed"/>
      <sheetName val="PV_plots"/>
      <sheetName val="initial_findB0_Bprime"/>
      <sheetName val="getinfo.sh"/>
      <sheetName val="bulk_vol_static"/>
      <sheetName val="bm_vpfiles"/>
      <sheetName val="bm_inputs"/>
      <sheetName val="hocking_lstsq.py"/>
      <sheetName val="pvfit_v3.py"/>
      <sheetName val="bm_commands"/>
      <sheetName val="bmoutputs_raw"/>
      <sheetName val="bmoutputs_parsed"/>
      <sheetName val="error_in_B0"/>
      <sheetName val="using eosfit"/>
      <sheetName val="strain_energy_manual"/>
      <sheetName val="line_study"/>
      <sheetName val="strain_energy_inputs"/>
      <sheetName val="stren.py"/>
      <sheetName val="strain_energy_comparisons"/>
      <sheetName val="stren_outputs"/>
      <sheetName val="strain_formula"/>
      <sheetName val="strain_avg_ip_oop"/>
      <sheetName val="strain_plots"/>
      <sheetName val="sanity-check_plots"/>
      <sheetName val="help_interpreting_lit"/>
      <sheetName val="fullgrid_bothsets_raw"/>
      <sheetName val="fullgrid_inputfile"/>
      <sheetName val="fullgrid_bothsets_slopes"/>
      <sheetName val="fullgrid_bothsets_pv_io"/>
      <sheetName val="fullgrid_bothsets_pv_parsed"/>
      <sheetName val="fullgrid_bothsets_barriers"/>
      <sheetName val="fullgrid_alpha_key"/>
      <sheetName val="fullgrid_verifying_poscars"/>
      <sheetName val="GGA_GGAplusU"/>
      <sheetName val="S7"/>
      <sheetName val="Ni_mag"/>
      <sheetName val="OLD_BEYOND_do_not_use"/>
      <sheetName val="fullgrid_checks_parsed_by_atom"/>
      <sheetName val="fullgrid pv Mn"/>
      <sheetName val="fullgrid pv output raw"/>
      <sheetName val="fullgrid pv output parsed"/>
      <sheetName val="fullgrid_checks_raw"/>
      <sheetName val="fullgrid_checks_parsed"/>
      <sheetName val="strain_energy_inputs_raw"/>
      <sheetName val="various_strain_energy_outputs"/>
      <sheetName val="run_strainenergy.py"/>
      <sheetName val="strain_energy_calc_nus.py"/>
      <sheetName val="strain_energy_inputs_noclos.txt"/>
      <sheetName val="strain_energy_output_calcnus"/>
      <sheetName val="strain_energy_inputs.txt"/>
      <sheetName val="strain_energy_inputs_parsed_nu"/>
      <sheetName val="strain_energy_fitting.py"/>
      <sheetName val="YOUNGS_and_POISSON"/>
      <sheetName val="poisson"/>
      <sheetName val="vol"/>
      <sheetName val="E_and_nu"/>
      <sheetName val="E_and_nu_raw"/>
      <sheetName val="E_and_nu_parsed"/>
      <sheetName val="E_and_nu_error_fitting"/>
      <sheetName val="pvfit.py"/>
      <sheetName val="pvfit_v2.py"/>
      <sheetName val="run_slopes.py"/>
      <sheetName val="get_errors_of_slopes.py"/>
      <sheetName val="slopes_input_parsed.txt"/>
      <sheetName val="slopes_input.txt"/>
      <sheetName val="run_slopes_output_stderr"/>
      <sheetName val="OLD_DFTslope_error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>
        <row r="56">
          <cell r="AP56">
            <v>2.1491799999999999</v>
          </cell>
        </row>
        <row r="57">
          <cell r="AP57">
            <v>-8.94E-3</v>
          </cell>
        </row>
        <row r="58">
          <cell r="AP58">
            <v>0.22285762341266505</v>
          </cell>
        </row>
        <row r="59">
          <cell r="AP59">
            <v>0.39525691699604737</v>
          </cell>
        </row>
        <row r="60">
          <cell r="AP60">
            <v>3.0222000000000002</v>
          </cell>
        </row>
        <row r="61">
          <cell r="AP61">
            <v>-0.72307999999999995</v>
          </cell>
        </row>
      </sheetData>
      <sheetData sheetId="59" refreshError="1"/>
      <sheetData sheetId="60" refreshError="1"/>
      <sheetData sheetId="61" refreshError="1"/>
      <sheetData sheetId="62">
        <row r="5">
          <cell r="L5">
            <v>0.35</v>
          </cell>
        </row>
      </sheetData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hart1"/>
      <sheetName val="expt_activation"/>
      <sheetName val="conversions"/>
      <sheetName val="thermal_activation"/>
      <sheetName val="effect_of_thermal_vacancies"/>
      <sheetName val="LaFeO3"/>
      <sheetName val="h"/>
    </sheetNames>
    <sheetDataSet>
      <sheetData sheetId="0" refreshError="1"/>
      <sheetData sheetId="1"/>
      <sheetData sheetId="2">
        <row r="1">
          <cell r="A1">
            <v>96.484999999999999</v>
          </cell>
        </row>
        <row r="2">
          <cell r="A2">
            <v>4184</v>
          </cell>
        </row>
        <row r="3">
          <cell r="A3">
            <v>8.6169999999999997E-5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matmodel.engr.wisc.edu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tabSelected="1" workbookViewId="0">
      <selection activeCell="B21" sqref="B21"/>
    </sheetView>
  </sheetViews>
  <sheetFormatPr baseColWidth="10" defaultRowHeight="17" x14ac:dyDescent="0"/>
  <sheetData>
    <row r="1" spans="1:1">
      <c r="A1" t="s">
        <v>8704</v>
      </c>
    </row>
    <row r="3" spans="1:1">
      <c r="A3" t="s">
        <v>8711</v>
      </c>
    </row>
    <row r="4" spans="1:1">
      <c r="A4" t="s">
        <v>8706</v>
      </c>
    </row>
    <row r="5" spans="1:1">
      <c r="A5" t="s">
        <v>8710</v>
      </c>
    </row>
    <row r="7" spans="1:1">
      <c r="A7" t="s">
        <v>8707</v>
      </c>
    </row>
    <row r="8" spans="1:1">
      <c r="A8" t="s">
        <v>8705</v>
      </c>
    </row>
    <row r="10" spans="1:1">
      <c r="A10" t="s">
        <v>8709</v>
      </c>
    </row>
    <row r="11" spans="1:1">
      <c r="A11" s="15" t="s">
        <v>8708</v>
      </c>
    </row>
  </sheetData>
  <hyperlinks>
    <hyperlink ref="A11" r:id="rId1"/>
  </hyperlink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5"/>
  <sheetViews>
    <sheetView topLeftCell="A33" workbookViewId="0">
      <selection activeCell="G60" sqref="G60"/>
    </sheetView>
  </sheetViews>
  <sheetFormatPr baseColWidth="10" defaultRowHeight="17" x14ac:dyDescent="0"/>
  <cols>
    <col min="1" max="1" width="24" customWidth="1"/>
  </cols>
  <sheetData>
    <row r="1" spans="1:9">
      <c r="A1" t="s">
        <v>8477</v>
      </c>
      <c r="I1" t="s">
        <v>6014</v>
      </c>
    </row>
    <row r="2" spans="1:9">
      <c r="A2" t="s">
        <v>2152</v>
      </c>
      <c r="I2" t="s">
        <v>6015</v>
      </c>
    </row>
    <row r="3" spans="1:9">
      <c r="I3" t="s">
        <v>6016</v>
      </c>
    </row>
    <row r="4" spans="1:9">
      <c r="A4" t="s">
        <v>8460</v>
      </c>
      <c r="I4" t="s">
        <v>6017</v>
      </c>
    </row>
    <row r="5" spans="1:9">
      <c r="I5" t="s">
        <v>6018</v>
      </c>
    </row>
    <row r="6" spans="1:9">
      <c r="A6" t="s">
        <v>2154</v>
      </c>
      <c r="I6" t="s">
        <v>6019</v>
      </c>
    </row>
    <row r="8" spans="1:9">
      <c r="A8" t="s">
        <v>2155</v>
      </c>
      <c r="I8" t="s">
        <v>6020</v>
      </c>
    </row>
    <row r="9" spans="1:9">
      <c r="I9" t="s">
        <v>6021</v>
      </c>
    </row>
    <row r="10" spans="1:9">
      <c r="A10" t="s">
        <v>8461</v>
      </c>
      <c r="I10" t="s">
        <v>6022</v>
      </c>
    </row>
    <row r="11" spans="1:9">
      <c r="I11" t="s">
        <v>6023</v>
      </c>
    </row>
    <row r="12" spans="1:9">
      <c r="A12" t="s">
        <v>2157</v>
      </c>
      <c r="I12" t="s">
        <v>6024</v>
      </c>
    </row>
    <row r="13" spans="1:9">
      <c r="I13" t="s">
        <v>6025</v>
      </c>
    </row>
    <row r="14" spans="1:9">
      <c r="A14" t="s">
        <v>2158</v>
      </c>
      <c r="I14" t="s">
        <v>6026</v>
      </c>
    </row>
    <row r="16" spans="1:9">
      <c r="A16" t="s">
        <v>2159</v>
      </c>
      <c r="I16" t="s">
        <v>6027</v>
      </c>
    </row>
    <row r="18" spans="1:9">
      <c r="A18" t="s">
        <v>8462</v>
      </c>
      <c r="I18" t="s">
        <v>6028</v>
      </c>
    </row>
    <row r="19" spans="1:9">
      <c r="I19" t="s">
        <v>6029</v>
      </c>
    </row>
    <row r="20" spans="1:9">
      <c r="A20" t="s">
        <v>6007</v>
      </c>
      <c r="I20" t="s">
        <v>6030</v>
      </c>
    </row>
    <row r="21" spans="1:9">
      <c r="A21" t="s">
        <v>6008</v>
      </c>
      <c r="I21" t="s">
        <v>6031</v>
      </c>
    </row>
    <row r="22" spans="1:9">
      <c r="A22" t="s">
        <v>6009</v>
      </c>
      <c r="I22" t="s">
        <v>6032</v>
      </c>
    </row>
    <row r="23" spans="1:9">
      <c r="A23" t="s">
        <v>6010</v>
      </c>
      <c r="I23" t="s">
        <v>6033</v>
      </c>
    </row>
    <row r="24" spans="1:9">
      <c r="A24" t="s">
        <v>6011</v>
      </c>
      <c r="I24" t="s">
        <v>6034</v>
      </c>
    </row>
    <row r="25" spans="1:9">
      <c r="A25" t="s">
        <v>6012</v>
      </c>
      <c r="I25" t="s">
        <v>6035</v>
      </c>
    </row>
    <row r="26" spans="1:9">
      <c r="A26" t="s">
        <v>6013</v>
      </c>
      <c r="I26" t="s">
        <v>6036</v>
      </c>
    </row>
    <row r="27" spans="1:9">
      <c r="A27" t="s">
        <v>8478</v>
      </c>
      <c r="I27" t="s">
        <v>6037</v>
      </c>
    </row>
    <row r="28" spans="1:9">
      <c r="A28" t="s">
        <v>8479</v>
      </c>
      <c r="I28" t="s">
        <v>6038</v>
      </c>
    </row>
    <row r="29" spans="1:9">
      <c r="I29" t="s">
        <v>6039</v>
      </c>
    </row>
    <row r="30" spans="1:9">
      <c r="A30" t="s">
        <v>6002</v>
      </c>
      <c r="B30" t="s">
        <v>6957</v>
      </c>
      <c r="I30" t="s">
        <v>6040</v>
      </c>
    </row>
    <row r="31" spans="1:9">
      <c r="A31" t="s">
        <v>6958</v>
      </c>
      <c r="B31">
        <v>-64.286000000000001</v>
      </c>
      <c r="I31" t="s">
        <v>6041</v>
      </c>
    </row>
    <row r="32" spans="1:9">
      <c r="A32" t="s">
        <v>6959</v>
      </c>
      <c r="B32">
        <v>-100</v>
      </c>
      <c r="I32" t="s">
        <v>6042</v>
      </c>
    </row>
    <row r="33" spans="1:9">
      <c r="A33" t="s">
        <v>6960</v>
      </c>
      <c r="B33">
        <v>-38.564999999999998</v>
      </c>
      <c r="I33" t="s">
        <v>6043</v>
      </c>
    </row>
    <row r="34" spans="1:9">
      <c r="A34" t="s">
        <v>6955</v>
      </c>
      <c r="B34">
        <v>-59.906999999999996</v>
      </c>
      <c r="I34" t="s">
        <v>6044</v>
      </c>
    </row>
    <row r="35" spans="1:9">
      <c r="A35" t="s">
        <v>6003</v>
      </c>
      <c r="B35">
        <v>-70</v>
      </c>
      <c r="I35" t="s">
        <v>6045</v>
      </c>
    </row>
    <row r="36" spans="1:9">
      <c r="A36" t="s">
        <v>6961</v>
      </c>
      <c r="B36">
        <v>-75.397000000000006</v>
      </c>
      <c r="I36" t="s">
        <v>6046</v>
      </c>
    </row>
    <row r="37" spans="1:9">
      <c r="A37" t="s">
        <v>6962</v>
      </c>
      <c r="B37">
        <v>-65.328999999999994</v>
      </c>
      <c r="C37">
        <v>-35.512</v>
      </c>
      <c r="D37">
        <v>-85.902000000000001</v>
      </c>
      <c r="E37">
        <f>C37-B37</f>
        <v>29.816999999999993</v>
      </c>
      <c r="F37">
        <f>B37-D37</f>
        <v>20.573000000000008</v>
      </c>
      <c r="I37" t="s">
        <v>6047</v>
      </c>
    </row>
    <row r="38" spans="1:9">
      <c r="A38" t="s">
        <v>6963</v>
      </c>
      <c r="B38">
        <v>-77.406999999999996</v>
      </c>
      <c r="C38">
        <v>-21.196000000000002</v>
      </c>
      <c r="D38">
        <v>-124.30200000000001</v>
      </c>
      <c r="E38">
        <f>C38-B38</f>
        <v>56.210999999999999</v>
      </c>
      <c r="F38">
        <f>B38-D38</f>
        <v>46.89500000000001</v>
      </c>
      <c r="I38" t="s">
        <v>6048</v>
      </c>
    </row>
    <row r="39" spans="1:9">
      <c r="I39" t="s">
        <v>6049</v>
      </c>
    </row>
    <row r="41" spans="1:9">
      <c r="I41" t="s">
        <v>6050</v>
      </c>
    </row>
    <row r="43" spans="1:9">
      <c r="I43" t="s">
        <v>6051</v>
      </c>
    </row>
    <row r="44" spans="1:9">
      <c r="I44" t="s">
        <v>6052</v>
      </c>
    </row>
    <row r="45" spans="1:9">
      <c r="I45" t="s">
        <v>6053</v>
      </c>
    </row>
    <row r="46" spans="1:9">
      <c r="I46" t="s">
        <v>6054</v>
      </c>
    </row>
    <row r="47" spans="1:9">
      <c r="I47" t="s">
        <v>6055</v>
      </c>
    </row>
    <row r="48" spans="1:9">
      <c r="I48" t="s">
        <v>6056</v>
      </c>
    </row>
    <row r="49" spans="9:9">
      <c r="I49" t="s">
        <v>6057</v>
      </c>
    </row>
    <row r="50" spans="9:9">
      <c r="I50" t="s">
        <v>6058</v>
      </c>
    </row>
    <row r="51" spans="9:9">
      <c r="I51" t="s">
        <v>6059</v>
      </c>
    </row>
    <row r="53" spans="9:9">
      <c r="I53" t="s">
        <v>6051</v>
      </c>
    </row>
    <row r="54" spans="9:9">
      <c r="I54" t="s">
        <v>6060</v>
      </c>
    </row>
    <row r="55" spans="9:9">
      <c r="I55" t="s">
        <v>6061</v>
      </c>
    </row>
    <row r="56" spans="9:9">
      <c r="I56" t="s">
        <v>6062</v>
      </c>
    </row>
    <row r="57" spans="9:9">
      <c r="I57" t="s">
        <v>6063</v>
      </c>
    </row>
    <row r="58" spans="9:9">
      <c r="I58" t="s">
        <v>6056</v>
      </c>
    </row>
    <row r="59" spans="9:9">
      <c r="I59" t="s">
        <v>6064</v>
      </c>
    </row>
    <row r="60" spans="9:9">
      <c r="I60" t="s">
        <v>6065</v>
      </c>
    </row>
    <row r="61" spans="9:9">
      <c r="I61" t="s">
        <v>6066</v>
      </c>
    </row>
    <row r="63" spans="9:9">
      <c r="I63" t="s">
        <v>6051</v>
      </c>
    </row>
    <row r="64" spans="9:9">
      <c r="I64" t="s">
        <v>6067</v>
      </c>
    </row>
    <row r="65" spans="9:9">
      <c r="I65" t="s">
        <v>6068</v>
      </c>
    </row>
    <row r="66" spans="9:9">
      <c r="I66" t="s">
        <v>6069</v>
      </c>
    </row>
    <row r="67" spans="9:9">
      <c r="I67" t="s">
        <v>6070</v>
      </c>
    </row>
    <row r="68" spans="9:9">
      <c r="I68" t="s">
        <v>6071</v>
      </c>
    </row>
    <row r="69" spans="9:9">
      <c r="I69" t="s">
        <v>6057</v>
      </c>
    </row>
    <row r="70" spans="9:9">
      <c r="I70" t="s">
        <v>6072</v>
      </c>
    </row>
    <row r="71" spans="9:9">
      <c r="I71" t="s">
        <v>6073</v>
      </c>
    </row>
    <row r="73" spans="9:9">
      <c r="I73" t="s">
        <v>6051</v>
      </c>
    </row>
    <row r="74" spans="9:9">
      <c r="I74" t="s">
        <v>6074</v>
      </c>
    </row>
    <row r="75" spans="9:9">
      <c r="I75" t="s">
        <v>6075</v>
      </c>
    </row>
    <row r="76" spans="9:9">
      <c r="I76" t="s">
        <v>6076</v>
      </c>
    </row>
    <row r="77" spans="9:9">
      <c r="I77" t="s">
        <v>6077</v>
      </c>
    </row>
    <row r="78" spans="9:9">
      <c r="I78" t="s">
        <v>6056</v>
      </c>
    </row>
    <row r="79" spans="9:9">
      <c r="I79" t="s">
        <v>6064</v>
      </c>
    </row>
    <row r="80" spans="9:9">
      <c r="I80" t="s">
        <v>6078</v>
      </c>
    </row>
    <row r="81" spans="9:9">
      <c r="I81" t="s">
        <v>6079</v>
      </c>
    </row>
    <row r="83" spans="9:9">
      <c r="I83" t="s">
        <v>6051</v>
      </c>
    </row>
    <row r="84" spans="9:9">
      <c r="I84" t="s">
        <v>6074</v>
      </c>
    </row>
    <row r="85" spans="9:9">
      <c r="I85" t="s">
        <v>6075</v>
      </c>
    </row>
    <row r="86" spans="9:9">
      <c r="I86" t="s">
        <v>6076</v>
      </c>
    </row>
    <row r="87" spans="9:9">
      <c r="I87" t="s">
        <v>6080</v>
      </c>
    </row>
    <row r="88" spans="9:9">
      <c r="I88" t="s">
        <v>6071</v>
      </c>
    </row>
    <row r="89" spans="9:9">
      <c r="I89" t="s">
        <v>6064</v>
      </c>
    </row>
    <row r="90" spans="9:9">
      <c r="I90" t="s">
        <v>6081</v>
      </c>
    </row>
    <row r="91" spans="9:9">
      <c r="I91" t="s">
        <v>6082</v>
      </c>
    </row>
    <row r="93" spans="9:9">
      <c r="I93" t="s">
        <v>6051</v>
      </c>
    </row>
    <row r="94" spans="9:9">
      <c r="I94" t="s">
        <v>6083</v>
      </c>
    </row>
    <row r="95" spans="9:9">
      <c r="I95" t="s">
        <v>6084</v>
      </c>
    </row>
    <row r="96" spans="9:9">
      <c r="I96" t="s">
        <v>6069</v>
      </c>
    </row>
    <row r="97" spans="9:9">
      <c r="I97" t="s">
        <v>6085</v>
      </c>
    </row>
    <row r="98" spans="9:9">
      <c r="I98" t="s">
        <v>6071</v>
      </c>
    </row>
    <row r="99" spans="9:9">
      <c r="I99" t="s">
        <v>6064</v>
      </c>
    </row>
    <row r="100" spans="9:9">
      <c r="I100" t="s">
        <v>6086</v>
      </c>
    </row>
    <row r="101" spans="9:9">
      <c r="I101" t="s">
        <v>6087</v>
      </c>
    </row>
    <row r="103" spans="9:9">
      <c r="I103" t="s">
        <v>6088</v>
      </c>
    </row>
    <row r="104" spans="9:9">
      <c r="I104" t="s">
        <v>6089</v>
      </c>
    </row>
    <row r="105" spans="9:9">
      <c r="I105" t="s">
        <v>6090</v>
      </c>
    </row>
    <row r="106" spans="9:9">
      <c r="I106" t="s">
        <v>6091</v>
      </c>
    </row>
    <row r="107" spans="9:9">
      <c r="I107" t="s">
        <v>6092</v>
      </c>
    </row>
    <row r="108" spans="9:9">
      <c r="I108" t="s">
        <v>6093</v>
      </c>
    </row>
    <row r="109" spans="9:9">
      <c r="I109" t="s">
        <v>6094</v>
      </c>
    </row>
    <row r="110" spans="9:9">
      <c r="I110" t="s">
        <v>6095</v>
      </c>
    </row>
    <row r="111" spans="9:9">
      <c r="I111" t="s">
        <v>6096</v>
      </c>
    </row>
    <row r="112" spans="9:9">
      <c r="I112" t="s">
        <v>6097</v>
      </c>
    </row>
    <row r="113" spans="9:9">
      <c r="I113" t="s">
        <v>6098</v>
      </c>
    </row>
    <row r="114" spans="9:9">
      <c r="I114" t="s">
        <v>6099</v>
      </c>
    </row>
    <row r="115" spans="9:9">
      <c r="I115" t="s">
        <v>6100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topLeftCell="A16" workbookViewId="0">
      <selection activeCell="E34" sqref="E34"/>
    </sheetView>
  </sheetViews>
  <sheetFormatPr baseColWidth="10" defaultRowHeight="17" x14ac:dyDescent="0"/>
  <sheetData>
    <row r="1" spans="1:1">
      <c r="A1" t="s">
        <v>6101</v>
      </c>
    </row>
    <row r="2" spans="1:1">
      <c r="A2" t="s">
        <v>2152</v>
      </c>
    </row>
    <row r="4" spans="1:1">
      <c r="A4" t="s">
        <v>2153</v>
      </c>
    </row>
    <row r="6" spans="1:1">
      <c r="A6" t="s">
        <v>2154</v>
      </c>
    </row>
    <row r="8" spans="1:1">
      <c r="A8" t="s">
        <v>2155</v>
      </c>
    </row>
    <row r="10" spans="1:1">
      <c r="A10" t="s">
        <v>2156</v>
      </c>
    </row>
    <row r="12" spans="1:1">
      <c r="A12" t="s">
        <v>2157</v>
      </c>
    </row>
    <row r="14" spans="1:1">
      <c r="A14" t="s">
        <v>2158</v>
      </c>
    </row>
    <row r="16" spans="1:1">
      <c r="A16" t="s">
        <v>2159</v>
      </c>
    </row>
    <row r="18" spans="1:4">
      <c r="A18" t="s">
        <v>2160</v>
      </c>
    </row>
    <row r="20" spans="1:4">
      <c r="A20" t="s">
        <v>6102</v>
      </c>
    </row>
    <row r="21" spans="1:4">
      <c r="A21" t="s">
        <v>6103</v>
      </c>
    </row>
    <row r="22" spans="1:4">
      <c r="A22" t="s">
        <v>6104</v>
      </c>
    </row>
    <row r="23" spans="1:4">
      <c r="A23" t="s">
        <v>6105</v>
      </c>
    </row>
    <row r="24" spans="1:4">
      <c r="A24" t="s">
        <v>6106</v>
      </c>
    </row>
    <row r="26" spans="1:4">
      <c r="A26" t="s">
        <v>6954</v>
      </c>
      <c r="B26" t="s">
        <v>6955</v>
      </c>
      <c r="C26" t="s">
        <v>6954</v>
      </c>
      <c r="D26" t="s">
        <v>6956</v>
      </c>
    </row>
    <row r="27" spans="1:4">
      <c r="A27">
        <v>-5</v>
      </c>
      <c r="B27">
        <v>0.3</v>
      </c>
      <c r="C27">
        <v>-1.9</v>
      </c>
      <c r="D27">
        <v>0.153</v>
      </c>
    </row>
    <row r="28" spans="1:4">
      <c r="A28">
        <v>-1.9</v>
      </c>
      <c r="B28">
        <v>0.114</v>
      </c>
      <c r="C28">
        <v>1</v>
      </c>
      <c r="D28">
        <v>-0.08</v>
      </c>
    </row>
    <row r="29" spans="1:4">
      <c r="A29">
        <v>1</v>
      </c>
      <c r="B29">
        <v>-0.06</v>
      </c>
      <c r="C29">
        <v>4</v>
      </c>
      <c r="D29">
        <f>4*D28</f>
        <v>-0.32</v>
      </c>
    </row>
    <row r="30" spans="1:4">
      <c r="A30">
        <v>5</v>
      </c>
      <c r="B30">
        <v>-0.3</v>
      </c>
      <c r="C30">
        <v>-4</v>
      </c>
      <c r="D30">
        <v>0.32</v>
      </c>
    </row>
  </sheetData>
  <sortState ref="A27:B30">
    <sortCondition ref="A27:A30"/>
  </sortState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topLeftCell="A15" workbookViewId="0">
      <selection activeCell="A28" sqref="A28:D35"/>
    </sheetView>
  </sheetViews>
  <sheetFormatPr baseColWidth="10" defaultRowHeight="17" x14ac:dyDescent="0"/>
  <sheetData>
    <row r="1" spans="1:1">
      <c r="A1" t="s">
        <v>8463</v>
      </c>
    </row>
    <row r="2" spans="1:1">
      <c r="A2" t="s">
        <v>8456</v>
      </c>
    </row>
    <row r="4" spans="1:1">
      <c r="A4" t="s">
        <v>5912</v>
      </c>
    </row>
    <row r="5" spans="1:1">
      <c r="A5" t="s">
        <v>5913</v>
      </c>
    </row>
    <row r="6" spans="1:1">
      <c r="A6" t="s">
        <v>5914</v>
      </c>
    </row>
    <row r="7" spans="1:1">
      <c r="A7" t="s">
        <v>5915</v>
      </c>
    </row>
    <row r="8" spans="1:1">
      <c r="A8" t="s">
        <v>5916</v>
      </c>
    </row>
    <row r="9" spans="1:1">
      <c r="A9" t="s">
        <v>5917</v>
      </c>
    </row>
    <row r="10" spans="1:1">
      <c r="A10" t="s">
        <v>5918</v>
      </c>
    </row>
    <row r="11" spans="1:1">
      <c r="A11" t="s">
        <v>5919</v>
      </c>
    </row>
    <row r="12" spans="1:1">
      <c r="A12" t="s">
        <v>5920</v>
      </c>
    </row>
    <row r="13" spans="1:1">
      <c r="A13" t="s">
        <v>5921</v>
      </c>
    </row>
    <row r="14" spans="1:1">
      <c r="A14" t="s">
        <v>5922</v>
      </c>
    </row>
    <row r="15" spans="1:1">
      <c r="A15" t="s">
        <v>5923</v>
      </c>
    </row>
    <row r="16" spans="1:1">
      <c r="A16" t="s">
        <v>5924</v>
      </c>
    </row>
    <row r="17" spans="1:4">
      <c r="A17" t="s">
        <v>5925</v>
      </c>
    </row>
    <row r="18" spans="1:4">
      <c r="A18" t="s">
        <v>5926</v>
      </c>
    </row>
    <row r="19" spans="1:4">
      <c r="A19" t="s">
        <v>5927</v>
      </c>
    </row>
    <row r="20" spans="1:4">
      <c r="A20" t="s">
        <v>5928</v>
      </c>
    </row>
    <row r="21" spans="1:4">
      <c r="A21" t="s">
        <v>5929</v>
      </c>
    </row>
    <row r="22" spans="1:4">
      <c r="A22" t="s">
        <v>5930</v>
      </c>
    </row>
    <row r="23" spans="1:4">
      <c r="A23" t="s">
        <v>5931</v>
      </c>
    </row>
    <row r="24" spans="1:4">
      <c r="A24" t="s">
        <v>5932</v>
      </c>
    </row>
    <row r="25" spans="1:4">
      <c r="A25" t="s">
        <v>5933</v>
      </c>
    </row>
    <row r="26" spans="1:4">
      <c r="A26" t="s">
        <v>8464</v>
      </c>
    </row>
    <row r="28" spans="1:4">
      <c r="A28" t="s">
        <v>5959</v>
      </c>
      <c r="B28" t="s">
        <v>8465</v>
      </c>
      <c r="C28" t="s">
        <v>8466</v>
      </c>
      <c r="D28" t="s">
        <v>8467</v>
      </c>
    </row>
    <row r="29" spans="1:4">
      <c r="A29" t="s">
        <v>2</v>
      </c>
      <c r="B29">
        <v>0.71</v>
      </c>
      <c r="C29">
        <v>0.69499999999999995</v>
      </c>
      <c r="D29">
        <v>0.221</v>
      </c>
    </row>
    <row r="30" spans="1:4">
      <c r="A30" t="s">
        <v>5</v>
      </c>
      <c r="B30">
        <v>0.63300000000000001</v>
      </c>
      <c r="C30">
        <v>0.83</v>
      </c>
      <c r="D30">
        <v>0.41399999999999998</v>
      </c>
    </row>
    <row r="31" spans="1:4">
      <c r="A31" t="s">
        <v>11</v>
      </c>
      <c r="B31">
        <v>0.71399999999999997</v>
      </c>
      <c r="C31">
        <v>0.754</v>
      </c>
      <c r="D31">
        <v>0.66200000000000003</v>
      </c>
    </row>
    <row r="32" spans="1:4">
      <c r="A32" t="s">
        <v>14</v>
      </c>
      <c r="B32">
        <v>0.79500000000000004</v>
      </c>
      <c r="C32">
        <v>0.81100000000000005</v>
      </c>
      <c r="D32">
        <v>0.38200000000000001</v>
      </c>
    </row>
    <row r="33" spans="1:4">
      <c r="A33" t="s">
        <v>17</v>
      </c>
      <c r="B33">
        <v>0.95599999999999996</v>
      </c>
      <c r="C33">
        <v>0.96499999999999997</v>
      </c>
      <c r="D33">
        <v>0.83699999999999997</v>
      </c>
    </row>
    <row r="34" spans="1:4">
      <c r="A34" t="s">
        <v>23</v>
      </c>
      <c r="B34">
        <v>1.591</v>
      </c>
      <c r="C34">
        <v>1.5980000000000001</v>
      </c>
      <c r="D34">
        <v>1.0820000000000001</v>
      </c>
    </row>
    <row r="35" spans="1:4">
      <c r="A35" t="s">
        <v>26</v>
      </c>
      <c r="B35">
        <v>1.3320000000000001</v>
      </c>
      <c r="C35">
        <v>1.3620000000000001</v>
      </c>
      <c r="D35">
        <v>0.64800000000000002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6"/>
  <sheetViews>
    <sheetView topLeftCell="A106" workbookViewId="0">
      <selection activeCell="H8" sqref="H8"/>
    </sheetView>
  </sheetViews>
  <sheetFormatPr baseColWidth="10" defaultRowHeight="17" x14ac:dyDescent="0"/>
  <sheetData>
    <row r="1" spans="1:6">
      <c r="A1" t="s">
        <v>7255</v>
      </c>
    </row>
    <row r="2" spans="1:6">
      <c r="A2" t="s">
        <v>7256</v>
      </c>
    </row>
    <row r="3" spans="1:6">
      <c r="A3" t="s">
        <v>7257</v>
      </c>
      <c r="F3" s="11"/>
    </row>
    <row r="4" spans="1:6">
      <c r="A4" t="s">
        <v>7258</v>
      </c>
    </row>
    <row r="5" spans="1:6">
      <c r="A5" t="s">
        <v>7259</v>
      </c>
    </row>
    <row r="6" spans="1:6">
      <c r="A6" t="s">
        <v>7260</v>
      </c>
    </row>
    <row r="7" spans="1:6">
      <c r="A7" t="s">
        <v>7261</v>
      </c>
    </row>
    <row r="8" spans="1:6">
      <c r="A8" t="s">
        <v>7262</v>
      </c>
    </row>
    <row r="9" spans="1:6">
      <c r="A9" t="s">
        <v>7263</v>
      </c>
    </row>
    <row r="11" spans="1:6">
      <c r="A11" t="s">
        <v>7265</v>
      </c>
    </row>
    <row r="12" spans="1:6">
      <c r="A12" t="s">
        <v>7266</v>
      </c>
    </row>
    <row r="13" spans="1:6">
      <c r="A13" t="s">
        <v>7264</v>
      </c>
    </row>
    <row r="14" spans="1:6">
      <c r="A14" t="s">
        <v>7267</v>
      </c>
    </row>
    <row r="15" spans="1:6">
      <c r="A15" t="s">
        <v>7268</v>
      </c>
    </row>
    <row r="16" spans="1:6">
      <c r="A16" t="s">
        <v>7269</v>
      </c>
    </row>
    <row r="17" spans="1:1">
      <c r="A17" t="s">
        <v>7270</v>
      </c>
    </row>
    <row r="18" spans="1:1">
      <c r="A18" t="s">
        <v>7271</v>
      </c>
    </row>
    <row r="19" spans="1:1">
      <c r="A19" t="s">
        <v>7324</v>
      </c>
    </row>
    <row r="21" spans="1:1">
      <c r="A21" t="s">
        <v>7272</v>
      </c>
    </row>
    <row r="22" spans="1:1">
      <c r="A22" t="s">
        <v>7273</v>
      </c>
    </row>
    <row r="23" spans="1:1">
      <c r="A23" t="s">
        <v>7258</v>
      </c>
    </row>
    <row r="24" spans="1:1">
      <c r="A24" t="s">
        <v>7274</v>
      </c>
    </row>
    <row r="25" spans="1:1">
      <c r="A25" t="s">
        <v>7275</v>
      </c>
    </row>
    <row r="26" spans="1:1">
      <c r="A26" t="s">
        <v>7276</v>
      </c>
    </row>
    <row r="27" spans="1:1">
      <c r="A27" t="s">
        <v>7270</v>
      </c>
    </row>
    <row r="28" spans="1:1">
      <c r="A28" t="s">
        <v>7271</v>
      </c>
    </row>
    <row r="29" spans="1:1">
      <c r="A29" t="s">
        <v>7324</v>
      </c>
    </row>
    <row r="31" spans="1:1">
      <c r="A31" t="s">
        <v>7277</v>
      </c>
    </row>
    <row r="32" spans="1:1">
      <c r="A32" t="s">
        <v>7278</v>
      </c>
    </row>
    <row r="33" spans="1:1">
      <c r="A33" t="s">
        <v>7264</v>
      </c>
    </row>
    <row r="34" spans="1:1">
      <c r="A34" t="s">
        <v>7279</v>
      </c>
    </row>
    <row r="35" spans="1:1">
      <c r="A35" t="s">
        <v>7280</v>
      </c>
    </row>
    <row r="36" spans="1:1">
      <c r="A36" t="s">
        <v>7281</v>
      </c>
    </row>
    <row r="37" spans="1:1">
      <c r="A37" t="s">
        <v>7282</v>
      </c>
    </row>
    <row r="38" spans="1:1">
      <c r="A38" t="s">
        <v>7283</v>
      </c>
    </row>
    <row r="39" spans="1:1">
      <c r="A39" t="s">
        <v>7325</v>
      </c>
    </row>
    <row r="41" spans="1:1">
      <c r="A41" t="s">
        <v>7326</v>
      </c>
    </row>
    <row r="42" spans="1:1">
      <c r="A42" t="s">
        <v>7327</v>
      </c>
    </row>
    <row r="44" spans="1:1">
      <c r="A44" t="s">
        <v>7284</v>
      </c>
    </row>
    <row r="45" spans="1:1">
      <c r="A45" t="s">
        <v>7285</v>
      </c>
    </row>
    <row r="46" spans="1:1">
      <c r="A46" t="s">
        <v>7264</v>
      </c>
    </row>
    <row r="47" spans="1:1">
      <c r="A47" t="s">
        <v>7286</v>
      </c>
    </row>
    <row r="48" spans="1:1">
      <c r="A48" t="s">
        <v>7287</v>
      </c>
    </row>
    <row r="49" spans="1:1">
      <c r="A49" t="s">
        <v>7288</v>
      </c>
    </row>
    <row r="50" spans="1:1">
      <c r="A50" t="s">
        <v>7289</v>
      </c>
    </row>
    <row r="51" spans="1:1">
      <c r="A51" t="s">
        <v>7271</v>
      </c>
    </row>
    <row r="52" spans="1:1">
      <c r="A52" t="s">
        <v>7328</v>
      </c>
    </row>
    <row r="54" spans="1:1">
      <c r="A54" t="s">
        <v>7290</v>
      </c>
    </row>
    <row r="55" spans="1:1">
      <c r="A55" t="s">
        <v>7291</v>
      </c>
    </row>
    <row r="56" spans="1:1">
      <c r="A56" t="s">
        <v>7258</v>
      </c>
    </row>
    <row r="57" spans="1:1">
      <c r="A57" t="s">
        <v>7274</v>
      </c>
    </row>
    <row r="58" spans="1:1">
      <c r="A58" t="s">
        <v>7275</v>
      </c>
    </row>
    <row r="59" spans="1:1">
      <c r="A59" t="s">
        <v>7276</v>
      </c>
    </row>
    <row r="60" spans="1:1">
      <c r="A60" t="s">
        <v>7292</v>
      </c>
    </row>
    <row r="61" spans="1:1">
      <c r="A61" t="s">
        <v>7271</v>
      </c>
    </row>
    <row r="62" spans="1:1">
      <c r="A62" t="s">
        <v>7328</v>
      </c>
    </row>
    <row r="64" spans="1:1">
      <c r="A64" t="s">
        <v>7293</v>
      </c>
    </row>
    <row r="65" spans="1:1">
      <c r="A65" t="s">
        <v>7294</v>
      </c>
    </row>
    <row r="66" spans="1:1">
      <c r="A66" t="s">
        <v>7295</v>
      </c>
    </row>
    <row r="67" spans="1:1">
      <c r="A67" t="s">
        <v>7296</v>
      </c>
    </row>
    <row r="68" spans="1:1">
      <c r="A68" t="s">
        <v>7297</v>
      </c>
    </row>
    <row r="69" spans="1:1">
      <c r="A69" t="s">
        <v>7298</v>
      </c>
    </row>
    <row r="70" spans="1:1">
      <c r="A70" t="s">
        <v>7299</v>
      </c>
    </row>
    <row r="71" spans="1:1">
      <c r="A71" t="s">
        <v>7271</v>
      </c>
    </row>
    <row r="72" spans="1:1">
      <c r="A72" t="s">
        <v>7329</v>
      </c>
    </row>
    <row r="74" spans="1:1">
      <c r="A74" t="s">
        <v>7300</v>
      </c>
    </row>
    <row r="75" spans="1:1">
      <c r="A75" t="s">
        <v>7301</v>
      </c>
    </row>
    <row r="76" spans="1:1">
      <c r="A76" t="s">
        <v>7258</v>
      </c>
    </row>
    <row r="77" spans="1:1">
      <c r="A77" t="s">
        <v>7259</v>
      </c>
    </row>
    <row r="78" spans="1:1">
      <c r="A78" t="s">
        <v>7302</v>
      </c>
    </row>
    <row r="79" spans="1:1">
      <c r="A79" t="s">
        <v>7330</v>
      </c>
    </row>
    <row r="80" spans="1:1">
      <c r="A80" t="s">
        <v>7262</v>
      </c>
    </row>
    <row r="81" spans="1:1">
      <c r="A81" t="s">
        <v>7331</v>
      </c>
    </row>
    <row r="83" spans="1:1">
      <c r="A83" t="s">
        <v>7304</v>
      </c>
    </row>
    <row r="84" spans="1:1">
      <c r="A84" t="s">
        <v>7301</v>
      </c>
    </row>
    <row r="85" spans="1:1">
      <c r="A85" t="s">
        <v>7258</v>
      </c>
    </row>
    <row r="86" spans="1:1">
      <c r="A86" t="s">
        <v>7259</v>
      </c>
    </row>
    <row r="87" spans="1:1">
      <c r="A87" t="s">
        <v>7305</v>
      </c>
    </row>
    <row r="88" spans="1:1">
      <c r="A88" t="s">
        <v>7306</v>
      </c>
    </row>
    <row r="89" spans="1:1">
      <c r="A89" t="s">
        <v>7262</v>
      </c>
    </row>
    <row r="90" spans="1:1">
      <c r="A90" t="s">
        <v>7332</v>
      </c>
    </row>
    <row r="92" spans="1:1">
      <c r="A92" t="s">
        <v>7333</v>
      </c>
    </row>
    <row r="93" spans="1:1">
      <c r="A93" t="s">
        <v>7334</v>
      </c>
    </row>
    <row r="94" spans="1:1">
      <c r="A94" t="s">
        <v>7258</v>
      </c>
    </row>
    <row r="95" spans="1:1">
      <c r="A95" t="s">
        <v>7305</v>
      </c>
    </row>
    <row r="96" spans="1:1">
      <c r="A96" t="s">
        <v>7335</v>
      </c>
    </row>
    <row r="97" spans="1:1">
      <c r="A97" t="s">
        <v>7336</v>
      </c>
    </row>
    <row r="98" spans="1:1">
      <c r="A98" t="s">
        <v>7337</v>
      </c>
    </row>
    <row r="100" spans="1:1">
      <c r="A100" t="s">
        <v>7338</v>
      </c>
    </row>
    <row r="101" spans="1:1">
      <c r="A101" t="s">
        <v>7334</v>
      </c>
    </row>
    <row r="102" spans="1:1">
      <c r="A102" t="s">
        <v>7258</v>
      </c>
    </row>
    <row r="103" spans="1:1">
      <c r="A103" t="s">
        <v>7339</v>
      </c>
    </row>
    <row r="104" spans="1:1">
      <c r="A104" t="s">
        <v>7340</v>
      </c>
    </row>
    <row r="105" spans="1:1">
      <c r="A105" t="s">
        <v>7336</v>
      </c>
    </row>
    <row r="106" spans="1:1">
      <c r="A106" t="s">
        <v>7337</v>
      </c>
    </row>
    <row r="108" spans="1:1">
      <c r="A108" t="s">
        <v>7307</v>
      </c>
    </row>
    <row r="109" spans="1:1">
      <c r="A109" t="s">
        <v>7308</v>
      </c>
    </row>
    <row r="110" spans="1:1">
      <c r="A110" t="s">
        <v>7303</v>
      </c>
    </row>
    <row r="111" spans="1:1">
      <c r="A111" t="s">
        <v>7309</v>
      </c>
    </row>
    <row r="112" spans="1:1">
      <c r="A112" t="s">
        <v>7310</v>
      </c>
    </row>
    <row r="113" spans="1:1">
      <c r="A113" t="s">
        <v>7311</v>
      </c>
    </row>
    <row r="114" spans="1:1">
      <c r="A114" t="s">
        <v>7312</v>
      </c>
    </row>
    <row r="115" spans="1:1">
      <c r="A115" t="s">
        <v>7341</v>
      </c>
    </row>
    <row r="117" spans="1:1">
      <c r="A117" t="s">
        <v>7313</v>
      </c>
    </row>
    <row r="118" spans="1:1">
      <c r="A118" t="s">
        <v>7314</v>
      </c>
    </row>
    <row r="119" spans="1:1">
      <c r="A119" t="s">
        <v>7303</v>
      </c>
    </row>
    <row r="120" spans="1:1">
      <c r="A120" t="s">
        <v>7315</v>
      </c>
    </row>
    <row r="121" spans="1:1">
      <c r="A121" t="s">
        <v>7282</v>
      </c>
    </row>
    <row r="122" spans="1:1">
      <c r="A122" t="s">
        <v>7342</v>
      </c>
    </row>
    <row r="123" spans="1:1">
      <c r="A123" t="s">
        <v>7343</v>
      </c>
    </row>
    <row r="125" spans="1:1">
      <c r="A125" t="s">
        <v>7316</v>
      </c>
    </row>
    <row r="126" spans="1:1">
      <c r="A126" t="s">
        <v>7317</v>
      </c>
    </row>
    <row r="127" spans="1:1">
      <c r="A127" t="s">
        <v>7318</v>
      </c>
    </row>
    <row r="128" spans="1:1">
      <c r="A128" t="s">
        <v>7319</v>
      </c>
    </row>
    <row r="129" spans="1:1">
      <c r="A129" t="s">
        <v>7320</v>
      </c>
    </row>
    <row r="130" spans="1:1">
      <c r="A130" t="s">
        <v>7344</v>
      </c>
    </row>
    <row r="131" spans="1:1">
      <c r="A131" t="s">
        <v>7345</v>
      </c>
    </row>
    <row r="133" spans="1:1">
      <c r="A133" t="s">
        <v>7321</v>
      </c>
    </row>
    <row r="134" spans="1:1">
      <c r="A134" t="s">
        <v>7322</v>
      </c>
    </row>
    <row r="135" spans="1:1">
      <c r="A135" t="s">
        <v>7258</v>
      </c>
    </row>
    <row r="136" spans="1:1">
      <c r="A136" t="s">
        <v>7259</v>
      </c>
    </row>
    <row r="137" spans="1:1">
      <c r="A137" t="s">
        <v>7323</v>
      </c>
    </row>
    <row r="138" spans="1:1">
      <c r="A138" t="s">
        <v>7261</v>
      </c>
    </row>
    <row r="139" spans="1:1">
      <c r="A139" t="s">
        <v>7262</v>
      </c>
    </row>
    <row r="140" spans="1:1">
      <c r="A140" t="s">
        <v>7346</v>
      </c>
    </row>
    <row r="142" spans="1:1">
      <c r="A142" t="s">
        <v>7347</v>
      </c>
    </row>
    <row r="143" spans="1:1">
      <c r="A143" t="s">
        <v>7348</v>
      </c>
    </row>
    <row r="144" spans="1:1">
      <c r="A144" t="s">
        <v>7258</v>
      </c>
    </row>
    <row r="145" spans="1:1">
      <c r="A145" t="s">
        <v>7349</v>
      </c>
    </row>
    <row r="146" spans="1:1">
      <c r="A146" t="s">
        <v>7335</v>
      </c>
    </row>
    <row r="147" spans="1:1">
      <c r="A147" t="s">
        <v>7336</v>
      </c>
    </row>
    <row r="148" spans="1:1">
      <c r="A148" t="s">
        <v>7337</v>
      </c>
    </row>
    <row r="150" spans="1:1">
      <c r="A150" t="s">
        <v>7350</v>
      </c>
    </row>
    <row r="151" spans="1:1">
      <c r="A151" t="s">
        <v>7348</v>
      </c>
    </row>
    <row r="152" spans="1:1">
      <c r="A152" t="s">
        <v>7258</v>
      </c>
    </row>
    <row r="153" spans="1:1">
      <c r="A153" t="s">
        <v>7351</v>
      </c>
    </row>
    <row r="154" spans="1:1">
      <c r="A154" t="s">
        <v>7352</v>
      </c>
    </row>
    <row r="155" spans="1:1">
      <c r="A155" t="s">
        <v>7336</v>
      </c>
    </row>
    <row r="156" spans="1:1">
      <c r="A156" t="s">
        <v>7337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topLeftCell="A16" workbookViewId="0">
      <selection activeCell="N63" sqref="N63"/>
    </sheetView>
  </sheetViews>
  <sheetFormatPr baseColWidth="10" defaultRowHeight="17" x14ac:dyDescent="0"/>
  <sheetData>
    <row r="1" spans="1:1">
      <c r="A1" t="s">
        <v>7353</v>
      </c>
    </row>
    <row r="2" spans="1:1">
      <c r="A2" t="s">
        <v>2136</v>
      </c>
    </row>
    <row r="4" spans="1:1">
      <c r="A4" t="s">
        <v>5913</v>
      </c>
    </row>
    <row r="5" spans="1:1">
      <c r="A5" t="s">
        <v>5941</v>
      </c>
    </row>
    <row r="6" spans="1:1">
      <c r="A6" t="s">
        <v>5915</v>
      </c>
    </row>
    <row r="7" spans="1:1">
      <c r="A7" t="s">
        <v>5942</v>
      </c>
    </row>
    <row r="8" spans="1:1">
      <c r="A8" t="s">
        <v>5943</v>
      </c>
    </row>
    <row r="9" spans="1:1">
      <c r="A9" t="s">
        <v>5944</v>
      </c>
    </row>
    <row r="10" spans="1:1">
      <c r="A10" t="s">
        <v>5917</v>
      </c>
    </row>
    <row r="11" spans="1:1">
      <c r="A11" t="s">
        <v>5945</v>
      </c>
    </row>
    <row r="12" spans="1:1">
      <c r="A12" t="s">
        <v>5919</v>
      </c>
    </row>
    <row r="13" spans="1:1">
      <c r="A13" t="s">
        <v>5946</v>
      </c>
    </row>
    <row r="14" spans="1:1">
      <c r="A14" t="s">
        <v>5921</v>
      </c>
    </row>
    <row r="15" spans="1:1">
      <c r="A15" t="s">
        <v>5947</v>
      </c>
    </row>
    <row r="16" spans="1:1">
      <c r="A16" t="s">
        <v>5948</v>
      </c>
    </row>
    <row r="17" spans="1:1">
      <c r="A17" t="s">
        <v>5949</v>
      </c>
    </row>
    <row r="18" spans="1:1">
      <c r="A18" t="s">
        <v>5923</v>
      </c>
    </row>
    <row r="19" spans="1:1">
      <c r="A19" t="s">
        <v>5950</v>
      </c>
    </row>
    <row r="20" spans="1:1">
      <c r="A20" t="s">
        <v>5925</v>
      </c>
    </row>
    <row r="21" spans="1:1">
      <c r="A21" t="s">
        <v>5951</v>
      </c>
    </row>
    <row r="22" spans="1:1">
      <c r="A22" t="s">
        <v>5926</v>
      </c>
    </row>
    <row r="23" spans="1:1">
      <c r="A23" t="s">
        <v>7354</v>
      </c>
    </row>
    <row r="24" spans="1:1">
      <c r="A24" t="s">
        <v>5952</v>
      </c>
    </row>
    <row r="25" spans="1:1">
      <c r="A25" t="s">
        <v>5953</v>
      </c>
    </row>
    <row r="26" spans="1:1">
      <c r="A26" t="s">
        <v>7355</v>
      </c>
    </row>
    <row r="27" spans="1:1">
      <c r="A27" t="s">
        <v>5954</v>
      </c>
    </row>
    <row r="28" spans="1:1">
      <c r="A28" t="s">
        <v>5955</v>
      </c>
    </row>
    <row r="29" spans="1:1">
      <c r="A29" t="s">
        <v>5956</v>
      </c>
    </row>
    <row r="30" spans="1:1">
      <c r="A30" t="s">
        <v>7356</v>
      </c>
    </row>
    <row r="31" spans="1:1">
      <c r="A31" t="s">
        <v>5957</v>
      </c>
    </row>
    <row r="32" spans="1:1">
      <c r="A32" t="s">
        <v>5958</v>
      </c>
    </row>
    <row r="35" spans="1:11">
      <c r="A35" t="s">
        <v>5959</v>
      </c>
      <c r="B35" t="s">
        <v>5959</v>
      </c>
      <c r="C35" t="s">
        <v>7363</v>
      </c>
      <c r="D35" t="s">
        <v>7364</v>
      </c>
      <c r="E35" t="s">
        <v>7358</v>
      </c>
      <c r="F35" t="s">
        <v>7357</v>
      </c>
      <c r="G35" t="s">
        <v>7359</v>
      </c>
      <c r="H35" t="s">
        <v>7360</v>
      </c>
      <c r="I35" t="s">
        <v>5934</v>
      </c>
      <c r="J35" t="s">
        <v>7361</v>
      </c>
      <c r="K35" t="s">
        <v>7362</v>
      </c>
    </row>
    <row r="36" spans="1:11">
      <c r="A36" t="s">
        <v>2</v>
      </c>
      <c r="B36">
        <v>27</v>
      </c>
      <c r="C36">
        <v>0.69499999999999995</v>
      </c>
      <c r="D36">
        <v>0.75900000000000001</v>
      </c>
      <c r="E36">
        <v>0.78100000000000003</v>
      </c>
      <c r="F36">
        <v>0.81899999999999995</v>
      </c>
    </row>
    <row r="37" spans="1:11">
      <c r="A37" t="s">
        <v>2</v>
      </c>
      <c r="B37">
        <v>27</v>
      </c>
      <c r="F37">
        <v>0.79800000000000004</v>
      </c>
    </row>
    <row r="38" spans="1:11">
      <c r="A38" t="s">
        <v>5</v>
      </c>
      <c r="B38">
        <v>26</v>
      </c>
      <c r="C38">
        <v>0.83</v>
      </c>
      <c r="D38">
        <v>0.81</v>
      </c>
      <c r="F38">
        <v>0.81899999999999995</v>
      </c>
    </row>
    <row r="39" spans="1:11">
      <c r="A39" t="s">
        <v>5</v>
      </c>
      <c r="B39">
        <v>26</v>
      </c>
      <c r="F39">
        <v>0.76700000000000002</v>
      </c>
    </row>
    <row r="40" spans="1:11">
      <c r="A40" t="s">
        <v>5</v>
      </c>
      <c r="B40">
        <v>26</v>
      </c>
      <c r="F40">
        <v>1.1819999999999999</v>
      </c>
    </row>
    <row r="41" spans="1:11">
      <c r="A41" t="s">
        <v>8</v>
      </c>
      <c r="B41">
        <v>31</v>
      </c>
      <c r="C41">
        <v>0.35199999999999998</v>
      </c>
      <c r="D41">
        <v>2.0680000000000001</v>
      </c>
      <c r="G41">
        <v>0.6</v>
      </c>
      <c r="H41">
        <v>0.81</v>
      </c>
    </row>
    <row r="42" spans="1:11">
      <c r="A42" t="s">
        <v>8</v>
      </c>
      <c r="B42">
        <v>31</v>
      </c>
      <c r="G42">
        <v>1.2</v>
      </c>
      <c r="H42">
        <v>0.6</v>
      </c>
    </row>
    <row r="43" spans="1:11">
      <c r="A43" t="s">
        <v>11</v>
      </c>
      <c r="B43">
        <v>25</v>
      </c>
      <c r="C43">
        <v>0.754</v>
      </c>
      <c r="D43">
        <v>0.93500000000000005</v>
      </c>
      <c r="J43">
        <v>0.72599999999999998</v>
      </c>
      <c r="K43">
        <v>1.47</v>
      </c>
    </row>
    <row r="44" spans="1:11">
      <c r="A44" t="s">
        <v>14</v>
      </c>
      <c r="B44">
        <v>28</v>
      </c>
      <c r="C44">
        <v>0.81100000000000005</v>
      </c>
      <c r="D44">
        <v>0.89900000000000002</v>
      </c>
    </row>
    <row r="45" spans="1:11">
      <c r="A45" t="s">
        <v>17</v>
      </c>
      <c r="B45">
        <v>24</v>
      </c>
      <c r="C45">
        <v>0.96499999999999997</v>
      </c>
      <c r="D45">
        <v>1.671</v>
      </c>
      <c r="I45">
        <v>0.81</v>
      </c>
    </row>
    <row r="46" spans="1:11">
      <c r="A46" t="s">
        <v>20</v>
      </c>
      <c r="B46">
        <v>21</v>
      </c>
      <c r="C46">
        <v>0.45500000000000002</v>
      </c>
      <c r="D46">
        <v>1.9650000000000001</v>
      </c>
      <c r="G46">
        <v>0.5</v>
      </c>
      <c r="H46">
        <v>0.71</v>
      </c>
    </row>
    <row r="47" spans="1:11">
      <c r="A47" t="s">
        <v>20</v>
      </c>
      <c r="B47">
        <v>21</v>
      </c>
      <c r="H47">
        <v>0.47</v>
      </c>
    </row>
    <row r="48" spans="1:11">
      <c r="A48" t="s">
        <v>23</v>
      </c>
      <c r="B48">
        <v>22</v>
      </c>
      <c r="C48">
        <v>1.5980000000000001</v>
      </c>
      <c r="D48">
        <v>1.6120000000000001</v>
      </c>
    </row>
    <row r="49" spans="1:4">
      <c r="A49" t="s">
        <v>26</v>
      </c>
      <c r="B49">
        <v>23</v>
      </c>
      <c r="C49">
        <v>1.3620000000000001</v>
      </c>
      <c r="D49">
        <v>1.6339999999999999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D15" sqref="D15"/>
    </sheetView>
  </sheetViews>
  <sheetFormatPr baseColWidth="10" defaultRowHeight="17" x14ac:dyDescent="0"/>
  <sheetData>
    <row r="1" spans="1:1">
      <c r="A1" t="s">
        <v>5960</v>
      </c>
    </row>
    <row r="2" spans="1:1">
      <c r="A2" t="s">
        <v>5961</v>
      </c>
    </row>
    <row r="3" spans="1:1">
      <c r="A3" t="s">
        <v>5962</v>
      </c>
    </row>
    <row r="4" spans="1:1">
      <c r="A4" t="s">
        <v>5963</v>
      </c>
    </row>
    <row r="5" spans="1:1">
      <c r="A5" t="s">
        <v>5964</v>
      </c>
    </row>
    <row r="6" spans="1:1">
      <c r="A6" t="s">
        <v>5965</v>
      </c>
    </row>
    <row r="7" spans="1:1">
      <c r="A7" t="s">
        <v>5966</v>
      </c>
    </row>
    <row r="8" spans="1:1">
      <c r="A8" t="s">
        <v>5967</v>
      </c>
    </row>
    <row r="9" spans="1:1">
      <c r="A9" t="s">
        <v>5968</v>
      </c>
    </row>
    <row r="10" spans="1:1">
      <c r="A10" t="s">
        <v>5969</v>
      </c>
    </row>
    <row r="11" spans="1:1">
      <c r="A11" t="s">
        <v>5970</v>
      </c>
    </row>
    <row r="12" spans="1:1">
      <c r="A12" t="s">
        <v>5971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0"/>
  <sheetViews>
    <sheetView topLeftCell="A18" workbookViewId="0">
      <selection activeCell="D39" sqref="D39"/>
    </sheetView>
  </sheetViews>
  <sheetFormatPr baseColWidth="10" defaultRowHeight="17" x14ac:dyDescent="0"/>
  <sheetData>
    <row r="1" spans="1:1">
      <c r="A1" t="s">
        <v>5972</v>
      </c>
    </row>
    <row r="2" spans="1:1">
      <c r="A2" t="s">
        <v>5942</v>
      </c>
    </row>
    <row r="3" spans="1:1">
      <c r="A3" t="s">
        <v>5915</v>
      </c>
    </row>
    <row r="4" spans="1:1">
      <c r="A4" t="s">
        <v>5973</v>
      </c>
    </row>
    <row r="5" spans="1:1">
      <c r="A5" t="s">
        <v>5974</v>
      </c>
    </row>
    <row r="6" spans="1:1">
      <c r="A6" t="s">
        <v>5945</v>
      </c>
    </row>
    <row r="7" spans="1:1">
      <c r="A7" t="s">
        <v>5917</v>
      </c>
    </row>
    <row r="8" spans="1:1">
      <c r="A8" t="s">
        <v>5947</v>
      </c>
    </row>
    <row r="9" spans="1:1">
      <c r="A9" t="s">
        <v>5921</v>
      </c>
    </row>
    <row r="10" spans="1:1">
      <c r="A10" t="s">
        <v>5975</v>
      </c>
    </row>
    <row r="11" spans="1:1">
      <c r="A11" t="s">
        <v>5976</v>
      </c>
    </row>
    <row r="12" spans="1:1">
      <c r="A12" t="s">
        <v>5950</v>
      </c>
    </row>
    <row r="13" spans="1:1">
      <c r="A13" t="s">
        <v>5923</v>
      </c>
    </row>
    <row r="14" spans="1:1">
      <c r="A14" t="s">
        <v>5951</v>
      </c>
    </row>
    <row r="15" spans="1:1">
      <c r="A15" t="s">
        <v>5925</v>
      </c>
    </row>
    <row r="16" spans="1:1">
      <c r="A16" t="s">
        <v>5977</v>
      </c>
    </row>
    <row r="17" spans="1:1">
      <c r="A17" t="s">
        <v>5978</v>
      </c>
    </row>
    <row r="18" spans="1:1">
      <c r="A18" t="s">
        <v>5979</v>
      </c>
    </row>
    <row r="19" spans="1:1">
      <c r="A19" t="s">
        <v>5980</v>
      </c>
    </row>
    <row r="20" spans="1:1">
      <c r="A20" t="s">
        <v>5981</v>
      </c>
    </row>
    <row r="21" spans="1:1">
      <c r="A21" t="s">
        <v>5982</v>
      </c>
    </row>
    <row r="22" spans="1:1">
      <c r="A22" t="s">
        <v>5983</v>
      </c>
    </row>
    <row r="23" spans="1:1">
      <c r="A23" t="s">
        <v>5984</v>
      </c>
    </row>
    <row r="24" spans="1:1">
      <c r="A24" t="s">
        <v>5985</v>
      </c>
    </row>
    <row r="25" spans="1:1">
      <c r="A25" t="s">
        <v>5986</v>
      </c>
    </row>
    <row r="26" spans="1:1">
      <c r="A26" t="s">
        <v>5987</v>
      </c>
    </row>
    <row r="27" spans="1:1">
      <c r="A27" t="s">
        <v>5988</v>
      </c>
    </row>
    <row r="28" spans="1:1">
      <c r="A28" t="s">
        <v>5989</v>
      </c>
    </row>
    <row r="29" spans="1:1">
      <c r="A29" t="s">
        <v>5990</v>
      </c>
    </row>
    <row r="30" spans="1:1">
      <c r="A30" t="s">
        <v>5991</v>
      </c>
    </row>
    <row r="31" spans="1:1">
      <c r="A31" t="s">
        <v>5992</v>
      </c>
    </row>
    <row r="33" spans="1:1">
      <c r="A33" t="s">
        <v>5993</v>
      </c>
    </row>
    <row r="34" spans="1:1">
      <c r="A34" t="s">
        <v>5994</v>
      </c>
    </row>
    <row r="35" spans="1:1">
      <c r="A35" t="s">
        <v>5995</v>
      </c>
    </row>
    <row r="36" spans="1:1">
      <c r="A36" t="s">
        <v>5996</v>
      </c>
    </row>
    <row r="37" spans="1:1">
      <c r="A37" t="s">
        <v>5997</v>
      </c>
    </row>
    <row r="38" spans="1:1">
      <c r="A38" t="s">
        <v>5998</v>
      </c>
    </row>
    <row r="39" spans="1:1">
      <c r="A39" t="s">
        <v>5999</v>
      </c>
    </row>
    <row r="40" spans="1:1">
      <c r="A40" t="s">
        <v>6000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17"/>
  <sheetViews>
    <sheetView workbookViewId="0">
      <selection activeCell="H17" sqref="H17"/>
    </sheetView>
  </sheetViews>
  <sheetFormatPr baseColWidth="10" defaultRowHeight="17" x14ac:dyDescent="0"/>
  <sheetData>
    <row r="1" spans="1:1">
      <c r="A1" s="1" t="s">
        <v>5274</v>
      </c>
    </row>
    <row r="2" spans="1:1">
      <c r="A2" s="1" t="s">
        <v>5275</v>
      </c>
    </row>
    <row r="3" spans="1:1">
      <c r="A3" s="1" t="s">
        <v>46</v>
      </c>
    </row>
    <row r="4" spans="1:1">
      <c r="A4" s="1" t="s">
        <v>5276</v>
      </c>
    </row>
    <row r="5" spans="1:1">
      <c r="A5" s="1" t="s">
        <v>5277</v>
      </c>
    </row>
    <row r="6" spans="1:1">
      <c r="A6" s="1"/>
    </row>
    <row r="7" spans="1:1">
      <c r="A7" s="1"/>
    </row>
    <row r="8" spans="1:1">
      <c r="A8" s="1"/>
    </row>
    <row r="9" spans="1:1">
      <c r="A9" s="1" t="s">
        <v>5278</v>
      </c>
    </row>
    <row r="10" spans="1:1">
      <c r="A10" s="1" t="s">
        <v>5279</v>
      </c>
    </row>
    <row r="11" spans="1:1">
      <c r="A11" s="1" t="s">
        <v>5280</v>
      </c>
    </row>
    <row r="12" spans="1:1">
      <c r="A12" s="1" t="s">
        <v>52</v>
      </c>
    </row>
    <row r="13" spans="1:1">
      <c r="A13" s="1" t="s">
        <v>5281</v>
      </c>
    </row>
    <row r="14" spans="1:1">
      <c r="A14" s="1" t="s">
        <v>52</v>
      </c>
    </row>
    <row r="15" spans="1:1">
      <c r="A15" s="1" t="s">
        <v>52</v>
      </c>
    </row>
    <row r="16" spans="1:1">
      <c r="A16" s="1" t="s">
        <v>5282</v>
      </c>
    </row>
    <row r="17" spans="1:1">
      <c r="A17" s="1" t="s">
        <v>80</v>
      </c>
    </row>
    <row r="18" spans="1:1">
      <c r="A18" s="1" t="s">
        <v>5283</v>
      </c>
    </row>
    <row r="19" spans="1:1">
      <c r="A19" s="1" t="s">
        <v>52</v>
      </c>
    </row>
    <row r="20" spans="1:1">
      <c r="A20" s="1" t="s">
        <v>5284</v>
      </c>
    </row>
    <row r="21" spans="1:1">
      <c r="A21" s="1" t="s">
        <v>52</v>
      </c>
    </row>
    <row r="22" spans="1:1">
      <c r="A22" s="1" t="s">
        <v>5285</v>
      </c>
    </row>
    <row r="23" spans="1:1">
      <c r="A23" s="1" t="s">
        <v>52</v>
      </c>
    </row>
    <row r="24" spans="1:1">
      <c r="A24" s="1" t="s">
        <v>239</v>
      </c>
    </row>
    <row r="25" spans="1:1">
      <c r="A25" s="1" t="s">
        <v>5286</v>
      </c>
    </row>
    <row r="26" spans="1:1">
      <c r="A26" s="1" t="s">
        <v>299</v>
      </c>
    </row>
    <row r="27" spans="1:1">
      <c r="A27" s="1" t="s">
        <v>5287</v>
      </c>
    </row>
    <row r="28" spans="1:1">
      <c r="A28" s="1" t="s">
        <v>264</v>
      </c>
    </row>
    <row r="29" spans="1:1">
      <c r="A29" s="1" t="s">
        <v>5288</v>
      </c>
    </row>
    <row r="30" spans="1:1">
      <c r="A30" s="1" t="s">
        <v>63</v>
      </c>
    </row>
    <row r="31" spans="1:1">
      <c r="A31" s="1"/>
    </row>
    <row r="32" spans="1:1">
      <c r="A32" s="1"/>
    </row>
    <row r="33" spans="1:1">
      <c r="A33" s="1" t="s">
        <v>64</v>
      </c>
    </row>
    <row r="34" spans="1:1">
      <c r="A34" s="1" t="s">
        <v>5289</v>
      </c>
    </row>
    <row r="35" spans="1:1">
      <c r="A35" s="1" t="s">
        <v>66</v>
      </c>
    </row>
    <row r="36" spans="1:1">
      <c r="A36" s="1" t="s">
        <v>5290</v>
      </c>
    </row>
    <row r="37" spans="1:1">
      <c r="A37" s="1" t="s">
        <v>5291</v>
      </c>
    </row>
    <row r="38" spans="1:1">
      <c r="A38" s="1" t="s">
        <v>5292</v>
      </c>
    </row>
    <row r="39" spans="1:1">
      <c r="A39" s="1" t="s">
        <v>70</v>
      </c>
    </row>
    <row r="40" spans="1:1">
      <c r="A40" s="1" t="s">
        <v>71</v>
      </c>
    </row>
    <row r="41" spans="1:1">
      <c r="A41" s="1" t="s">
        <v>5293</v>
      </c>
    </row>
    <row r="42" spans="1:1">
      <c r="A42" s="1" t="s">
        <v>5275</v>
      </c>
    </row>
    <row r="43" spans="1:1">
      <c r="A43" s="1" t="s">
        <v>73</v>
      </c>
    </row>
    <row r="44" spans="1:1">
      <c r="A44" s="1" t="s">
        <v>5294</v>
      </c>
    </row>
    <row r="45" spans="1:1">
      <c r="A45" s="1" t="s">
        <v>5295</v>
      </c>
    </row>
    <row r="46" spans="1:1">
      <c r="A46" s="1"/>
    </row>
    <row r="47" spans="1:1">
      <c r="A47" s="1"/>
    </row>
    <row r="48" spans="1:1">
      <c r="A48" s="1"/>
    </row>
    <row r="49" spans="1:1">
      <c r="A49" s="1" t="s">
        <v>5296</v>
      </c>
    </row>
    <row r="50" spans="1:1">
      <c r="A50" s="1" t="s">
        <v>5297</v>
      </c>
    </row>
    <row r="51" spans="1:1">
      <c r="A51" s="1" t="s">
        <v>5286</v>
      </c>
    </row>
    <row r="52" spans="1:1">
      <c r="A52" s="1" t="s">
        <v>52</v>
      </c>
    </row>
    <row r="53" spans="1:1">
      <c r="A53" s="1" t="s">
        <v>5287</v>
      </c>
    </row>
    <row r="54" spans="1:1">
      <c r="A54" s="1" t="s">
        <v>52</v>
      </c>
    </row>
    <row r="55" spans="1:1">
      <c r="A55" s="1" t="s">
        <v>5298</v>
      </c>
    </row>
    <row r="56" spans="1:1">
      <c r="A56" s="1" t="s">
        <v>52</v>
      </c>
    </row>
    <row r="57" spans="1:1">
      <c r="A57" s="1" t="s">
        <v>5299</v>
      </c>
    </row>
    <row r="58" spans="1:1">
      <c r="A58" s="1" t="s">
        <v>80</v>
      </c>
    </row>
    <row r="59" spans="1:1">
      <c r="A59" s="1" t="s">
        <v>5300</v>
      </c>
    </row>
    <row r="60" spans="1:1">
      <c r="A60" s="1" t="s">
        <v>52</v>
      </c>
    </row>
    <row r="61" spans="1:1">
      <c r="A61" s="1" t="s">
        <v>5301</v>
      </c>
    </row>
    <row r="62" spans="1:1">
      <c r="A62" s="1" t="s">
        <v>52</v>
      </c>
    </row>
    <row r="63" spans="1:1">
      <c r="A63" s="1" t="s">
        <v>5302</v>
      </c>
    </row>
    <row r="64" spans="1:1">
      <c r="A64" s="1" t="s">
        <v>239</v>
      </c>
    </row>
    <row r="65" spans="1:1">
      <c r="A65" s="1" t="s">
        <v>5303</v>
      </c>
    </row>
    <row r="66" spans="1:1">
      <c r="A66" s="1" t="s">
        <v>52</v>
      </c>
    </row>
    <row r="67" spans="1:1">
      <c r="A67" s="1" t="s">
        <v>5304</v>
      </c>
    </row>
    <row r="68" spans="1:1">
      <c r="A68" s="1" t="s">
        <v>244</v>
      </c>
    </row>
    <row r="69" spans="1:1">
      <c r="A69" s="1" t="s">
        <v>5305</v>
      </c>
    </row>
    <row r="70" spans="1:1">
      <c r="A70" s="1" t="s">
        <v>284</v>
      </c>
    </row>
    <row r="71" spans="1:1">
      <c r="A71" s="1"/>
    </row>
    <row r="72" spans="1:1">
      <c r="A72" s="1"/>
    </row>
    <row r="73" spans="1:1">
      <c r="A73" s="1" t="s">
        <v>64</v>
      </c>
    </row>
    <row r="74" spans="1:1">
      <c r="A74" s="1" t="s">
        <v>5306</v>
      </c>
    </row>
    <row r="75" spans="1:1">
      <c r="A75" s="1" t="s">
        <v>66</v>
      </c>
    </row>
    <row r="76" spans="1:1">
      <c r="A76" s="1" t="s">
        <v>5307</v>
      </c>
    </row>
    <row r="77" spans="1:1">
      <c r="A77" s="1" t="s">
        <v>5308</v>
      </c>
    </row>
    <row r="78" spans="1:1">
      <c r="A78" s="1" t="s">
        <v>5309</v>
      </c>
    </row>
    <row r="79" spans="1:1">
      <c r="A79" s="1" t="s">
        <v>70</v>
      </c>
    </row>
    <row r="80" spans="1:1">
      <c r="A80" s="1" t="s">
        <v>71</v>
      </c>
    </row>
    <row r="81" spans="1:1">
      <c r="A81" s="1" t="s">
        <v>5310</v>
      </c>
    </row>
    <row r="82" spans="1:1">
      <c r="A82" s="1" t="s">
        <v>5275</v>
      </c>
    </row>
    <row r="83" spans="1:1">
      <c r="A83" s="1" t="s">
        <v>5311</v>
      </c>
    </row>
    <row r="84" spans="1:1">
      <c r="A84" s="1" t="s">
        <v>5312</v>
      </c>
    </row>
    <row r="85" spans="1:1">
      <c r="A85" s="1" t="s">
        <v>5313</v>
      </c>
    </row>
    <row r="86" spans="1:1">
      <c r="A86" s="1"/>
    </row>
    <row r="87" spans="1:1">
      <c r="A87" s="1"/>
    </row>
    <row r="88" spans="1:1">
      <c r="A88" s="1"/>
    </row>
    <row r="89" spans="1:1">
      <c r="A89" s="1" t="s">
        <v>5314</v>
      </c>
    </row>
    <row r="90" spans="1:1">
      <c r="A90" s="1" t="s">
        <v>5315</v>
      </c>
    </row>
    <row r="91" spans="1:1">
      <c r="A91" s="1" t="s">
        <v>421</v>
      </c>
    </row>
    <row r="92" spans="1:1">
      <c r="A92" s="1" t="s">
        <v>5316</v>
      </c>
    </row>
    <row r="93" spans="1:1">
      <c r="A93" s="1" t="s">
        <v>421</v>
      </c>
    </row>
    <row r="94" spans="1:1">
      <c r="A94" s="1" t="s">
        <v>421</v>
      </c>
    </row>
    <row r="95" spans="1:1">
      <c r="A95" s="1" t="s">
        <v>5317</v>
      </c>
    </row>
    <row r="96" spans="1:1">
      <c r="A96" s="1" t="s">
        <v>421</v>
      </c>
    </row>
    <row r="97" spans="1:1">
      <c r="A97" s="1" t="s">
        <v>421</v>
      </c>
    </row>
    <row r="98" spans="1:1">
      <c r="A98" s="1" t="s">
        <v>5318</v>
      </c>
    </row>
    <row r="99" spans="1:1">
      <c r="A99" s="1" t="s">
        <v>5319</v>
      </c>
    </row>
    <row r="100" spans="1:1">
      <c r="A100" s="1" t="s">
        <v>5320</v>
      </c>
    </row>
    <row r="101" spans="1:1">
      <c r="A101" s="1" t="s">
        <v>421</v>
      </c>
    </row>
    <row r="102" spans="1:1">
      <c r="A102" s="1" t="s">
        <v>421</v>
      </c>
    </row>
    <row r="103" spans="1:1">
      <c r="A103" s="1" t="s">
        <v>5321</v>
      </c>
    </row>
    <row r="104" spans="1:1">
      <c r="A104" s="1" t="s">
        <v>5322</v>
      </c>
    </row>
    <row r="105" spans="1:1">
      <c r="A105" s="1" t="s">
        <v>421</v>
      </c>
    </row>
    <row r="106" spans="1:1">
      <c r="A106" s="1" t="s">
        <v>5323</v>
      </c>
    </row>
    <row r="107" spans="1:1">
      <c r="A107" s="1" t="s">
        <v>421</v>
      </c>
    </row>
    <row r="108" spans="1:1">
      <c r="A108" s="1" t="s">
        <v>919</v>
      </c>
    </row>
    <row r="109" spans="1:1">
      <c r="A109" s="1" t="s">
        <v>5324</v>
      </c>
    </row>
    <row r="110" spans="1:1">
      <c r="A110" s="1" t="s">
        <v>921</v>
      </c>
    </row>
    <row r="111" spans="1:1">
      <c r="A111" s="1"/>
    </row>
    <row r="112" spans="1:1">
      <c r="A112" s="1"/>
    </row>
    <row r="113" spans="1:1">
      <c r="A113" s="1" t="s">
        <v>64</v>
      </c>
    </row>
    <row r="114" spans="1:1">
      <c r="A114" s="1" t="s">
        <v>5325</v>
      </c>
    </row>
    <row r="115" spans="1:1">
      <c r="A115" s="1" t="s">
        <v>66</v>
      </c>
    </row>
    <row r="116" spans="1:1">
      <c r="A116" s="1" t="s">
        <v>5326</v>
      </c>
    </row>
    <row r="117" spans="1:1">
      <c r="A117" s="1" t="s">
        <v>5327</v>
      </c>
    </row>
    <row r="118" spans="1:1">
      <c r="A118" s="1" t="s">
        <v>5328</v>
      </c>
    </row>
    <row r="119" spans="1:1">
      <c r="A119" s="1" t="s">
        <v>70</v>
      </c>
    </row>
    <row r="120" spans="1:1">
      <c r="A120" s="1" t="s">
        <v>71</v>
      </c>
    </row>
    <row r="121" spans="1:1">
      <c r="A121" s="1" t="s">
        <v>5329</v>
      </c>
    </row>
    <row r="122" spans="1:1">
      <c r="A122" s="1" t="s">
        <v>5275</v>
      </c>
    </row>
    <row r="123" spans="1:1">
      <c r="A123" s="1" t="s">
        <v>117</v>
      </c>
    </row>
    <row r="124" spans="1:1">
      <c r="A124" s="1" t="s">
        <v>5330</v>
      </c>
    </row>
    <row r="125" spans="1:1">
      <c r="A125" s="1" t="s">
        <v>5331</v>
      </c>
    </row>
    <row r="126" spans="1:1">
      <c r="A126" s="1"/>
    </row>
    <row r="127" spans="1:1">
      <c r="A127" s="1"/>
    </row>
    <row r="128" spans="1:1">
      <c r="A128" s="1"/>
    </row>
    <row r="129" spans="1:1">
      <c r="A129" s="1" t="s">
        <v>5332</v>
      </c>
    </row>
    <row r="130" spans="1:1">
      <c r="A130" s="1" t="s">
        <v>5333</v>
      </c>
    </row>
    <row r="131" spans="1:1">
      <c r="A131" s="1" t="s">
        <v>419</v>
      </c>
    </row>
    <row r="132" spans="1:1">
      <c r="A132" s="1" t="s">
        <v>5334</v>
      </c>
    </row>
    <row r="133" spans="1:1">
      <c r="A133" s="1" t="s">
        <v>421</v>
      </c>
    </row>
    <row r="134" spans="1:1">
      <c r="A134" s="1" t="s">
        <v>421</v>
      </c>
    </row>
    <row r="135" spans="1:1">
      <c r="A135" s="1" t="s">
        <v>5335</v>
      </c>
    </row>
    <row r="136" spans="1:1">
      <c r="A136" s="1" t="s">
        <v>421</v>
      </c>
    </row>
    <row r="137" spans="1:1">
      <c r="A137" s="1" t="s">
        <v>421</v>
      </c>
    </row>
    <row r="138" spans="1:1">
      <c r="A138" s="1" t="s">
        <v>5317</v>
      </c>
    </row>
    <row r="139" spans="1:1">
      <c r="A139" s="1" t="s">
        <v>860</v>
      </c>
    </row>
    <row r="140" spans="1:1">
      <c r="A140" s="1" t="s">
        <v>5318</v>
      </c>
    </row>
    <row r="141" spans="1:1">
      <c r="A141" s="1" t="s">
        <v>5336</v>
      </c>
    </row>
    <row r="142" spans="1:1">
      <c r="A142" s="1" t="s">
        <v>421</v>
      </c>
    </row>
    <row r="143" spans="1:1">
      <c r="A143" s="1" t="s">
        <v>5320</v>
      </c>
    </row>
    <row r="144" spans="1:1">
      <c r="A144" s="1" t="s">
        <v>421</v>
      </c>
    </row>
    <row r="145" spans="1:1">
      <c r="A145" s="1" t="s">
        <v>863</v>
      </c>
    </row>
    <row r="146" spans="1:1">
      <c r="A146" s="1" t="s">
        <v>5321</v>
      </c>
    </row>
    <row r="147" spans="1:1">
      <c r="A147" s="1" t="s">
        <v>865</v>
      </c>
    </row>
    <row r="148" spans="1:1">
      <c r="A148" s="1" t="s">
        <v>5337</v>
      </c>
    </row>
    <row r="149" spans="1:1">
      <c r="A149" s="1" t="s">
        <v>5338</v>
      </c>
    </row>
    <row r="150" spans="1:1">
      <c r="A150" s="1" t="s">
        <v>868</v>
      </c>
    </row>
    <row r="151" spans="1:1">
      <c r="A151" s="1"/>
    </row>
    <row r="152" spans="1:1">
      <c r="A152" s="1"/>
    </row>
    <row r="153" spans="1:1">
      <c r="A153" s="1" t="s">
        <v>64</v>
      </c>
    </row>
    <row r="154" spans="1:1">
      <c r="A154" s="1" t="s">
        <v>5339</v>
      </c>
    </row>
    <row r="155" spans="1:1">
      <c r="A155" s="1" t="s">
        <v>191</v>
      </c>
    </row>
    <row r="156" spans="1:1">
      <c r="A156" s="1" t="s">
        <v>5340</v>
      </c>
    </row>
    <row r="157" spans="1:1">
      <c r="A157" s="1" t="s">
        <v>5341</v>
      </c>
    </row>
    <row r="158" spans="1:1">
      <c r="A158" s="1" t="s">
        <v>5342</v>
      </c>
    </row>
    <row r="159" spans="1:1">
      <c r="A159" s="1" t="s">
        <v>70</v>
      </c>
    </row>
    <row r="160" spans="1:1">
      <c r="A160" s="1" t="s">
        <v>71</v>
      </c>
    </row>
    <row r="161" spans="1:1">
      <c r="A161" s="1" t="s">
        <v>5343</v>
      </c>
    </row>
    <row r="162" spans="1:1">
      <c r="A162" s="1" t="s">
        <v>5275</v>
      </c>
    </row>
    <row r="163" spans="1:1">
      <c r="A163" s="1" t="s">
        <v>138</v>
      </c>
    </row>
    <row r="164" spans="1:1">
      <c r="A164" s="1" t="s">
        <v>5344</v>
      </c>
    </row>
    <row r="165" spans="1:1">
      <c r="A165" s="1" t="s">
        <v>5345</v>
      </c>
    </row>
    <row r="166" spans="1:1">
      <c r="A166" s="1"/>
    </row>
    <row r="167" spans="1:1">
      <c r="A167" s="1"/>
    </row>
    <row r="168" spans="1:1">
      <c r="A168" s="1"/>
    </row>
    <row r="169" spans="1:1">
      <c r="A169" s="1" t="s">
        <v>5346</v>
      </c>
    </row>
    <row r="170" spans="1:1">
      <c r="A170" s="1" t="s">
        <v>5347</v>
      </c>
    </row>
    <row r="171" spans="1:1">
      <c r="A171" s="1" t="s">
        <v>5348</v>
      </c>
    </row>
    <row r="172" spans="1:1">
      <c r="A172" s="1" t="s">
        <v>52</v>
      </c>
    </row>
    <row r="173" spans="1:1">
      <c r="A173" s="1" t="s">
        <v>5349</v>
      </c>
    </row>
    <row r="174" spans="1:1">
      <c r="A174" s="1" t="s">
        <v>52</v>
      </c>
    </row>
    <row r="175" spans="1:1">
      <c r="A175" s="1" t="s">
        <v>52</v>
      </c>
    </row>
    <row r="176" spans="1:1">
      <c r="A176" s="1" t="s">
        <v>5286</v>
      </c>
    </row>
    <row r="177" spans="1:1">
      <c r="A177" s="1" t="s">
        <v>52</v>
      </c>
    </row>
    <row r="178" spans="1:1">
      <c r="A178" s="1" t="s">
        <v>5287</v>
      </c>
    </row>
    <row r="179" spans="1:1">
      <c r="A179" s="1" t="s">
        <v>239</v>
      </c>
    </row>
    <row r="180" spans="1:1">
      <c r="A180" s="1" t="s">
        <v>5298</v>
      </c>
    </row>
    <row r="181" spans="1:1">
      <c r="A181" s="1" t="s">
        <v>52</v>
      </c>
    </row>
    <row r="182" spans="1:1">
      <c r="A182" s="1" t="s">
        <v>5299</v>
      </c>
    </row>
    <row r="183" spans="1:1">
      <c r="A183" s="1" t="s">
        <v>102</v>
      </c>
    </row>
    <row r="184" spans="1:1">
      <c r="A184" s="1" t="s">
        <v>52</v>
      </c>
    </row>
    <row r="185" spans="1:1">
      <c r="A185" s="1" t="s">
        <v>5350</v>
      </c>
    </row>
    <row r="186" spans="1:1">
      <c r="A186" s="1" t="s">
        <v>52</v>
      </c>
    </row>
    <row r="187" spans="1:1">
      <c r="A187" s="1" t="s">
        <v>5351</v>
      </c>
    </row>
    <row r="188" spans="1:1">
      <c r="A188" s="1" t="s">
        <v>244</v>
      </c>
    </row>
    <row r="189" spans="1:1">
      <c r="A189" s="1" t="s">
        <v>5352</v>
      </c>
    </row>
    <row r="190" spans="1:1">
      <c r="A190" s="1" t="s">
        <v>131</v>
      </c>
    </row>
    <row r="191" spans="1:1">
      <c r="A191" s="1"/>
    </row>
    <row r="192" spans="1:1">
      <c r="A192" s="1"/>
    </row>
    <row r="193" spans="1:1">
      <c r="A193" s="1" t="s">
        <v>64</v>
      </c>
    </row>
    <row r="194" spans="1:1">
      <c r="A194" s="1" t="s">
        <v>5353</v>
      </c>
    </row>
    <row r="195" spans="1:1">
      <c r="A195" s="1" t="s">
        <v>66</v>
      </c>
    </row>
    <row r="196" spans="1:1">
      <c r="A196" s="1" t="s">
        <v>5354</v>
      </c>
    </row>
    <row r="197" spans="1:1">
      <c r="A197" s="1" t="s">
        <v>5355</v>
      </c>
    </row>
    <row r="198" spans="1:1">
      <c r="A198" s="1" t="s">
        <v>5356</v>
      </c>
    </row>
    <row r="199" spans="1:1">
      <c r="A199" s="1" t="s">
        <v>70</v>
      </c>
    </row>
    <row r="200" spans="1:1">
      <c r="A200" s="1" t="s">
        <v>71</v>
      </c>
    </row>
    <row r="201" spans="1:1">
      <c r="A201" s="1" t="s">
        <v>5357</v>
      </c>
    </row>
    <row r="202" spans="1:1">
      <c r="A202" s="1" t="s">
        <v>5358</v>
      </c>
    </row>
    <row r="203" spans="1:1">
      <c r="A203" s="1" t="s">
        <v>46</v>
      </c>
    </row>
    <row r="204" spans="1:1">
      <c r="A204" s="1" t="s">
        <v>5359</v>
      </c>
    </row>
    <row r="205" spans="1:1">
      <c r="A205" s="1" t="s">
        <v>5360</v>
      </c>
    </row>
    <row r="206" spans="1:1">
      <c r="A206" s="1"/>
    </row>
    <row r="207" spans="1:1">
      <c r="A207" s="1"/>
    </row>
    <row r="208" spans="1:1">
      <c r="A208" s="1"/>
    </row>
    <row r="209" spans="1:1">
      <c r="A209" s="1" t="s">
        <v>5361</v>
      </c>
    </row>
    <row r="210" spans="1:1">
      <c r="A210" s="1" t="s">
        <v>5362</v>
      </c>
    </row>
    <row r="211" spans="1:1">
      <c r="A211" s="1" t="s">
        <v>421</v>
      </c>
    </row>
    <row r="212" spans="1:1">
      <c r="A212" s="1" t="s">
        <v>5363</v>
      </c>
    </row>
    <row r="213" spans="1:1">
      <c r="A213" s="1" t="s">
        <v>421</v>
      </c>
    </row>
    <row r="214" spans="1:1">
      <c r="A214" s="1" t="s">
        <v>421</v>
      </c>
    </row>
    <row r="215" spans="1:1">
      <c r="A215" s="1" t="s">
        <v>5364</v>
      </c>
    </row>
    <row r="216" spans="1:1">
      <c r="A216" s="1" t="s">
        <v>421</v>
      </c>
    </row>
    <row r="217" spans="1:1">
      <c r="A217" s="1" t="s">
        <v>421</v>
      </c>
    </row>
    <row r="218" spans="1:1">
      <c r="A218" s="1" t="s">
        <v>5365</v>
      </c>
    </row>
    <row r="219" spans="1:1">
      <c r="A219" s="1" t="s">
        <v>633</v>
      </c>
    </row>
    <row r="220" spans="1:1">
      <c r="A220" s="1" t="s">
        <v>5366</v>
      </c>
    </row>
    <row r="221" spans="1:1">
      <c r="A221" s="1" t="s">
        <v>421</v>
      </c>
    </row>
    <row r="222" spans="1:1">
      <c r="A222" s="1" t="s">
        <v>421</v>
      </c>
    </row>
    <row r="223" spans="1:1">
      <c r="A223" s="1" t="s">
        <v>5367</v>
      </c>
    </row>
    <row r="224" spans="1:1">
      <c r="A224" s="1" t="s">
        <v>421</v>
      </c>
    </row>
    <row r="225" spans="1:1">
      <c r="A225" s="1" t="s">
        <v>5368</v>
      </c>
    </row>
    <row r="226" spans="1:1">
      <c r="A226" s="1" t="s">
        <v>5369</v>
      </c>
    </row>
    <row r="227" spans="1:1">
      <c r="A227" s="1" t="s">
        <v>421</v>
      </c>
    </row>
    <row r="228" spans="1:1">
      <c r="A228" s="1" t="s">
        <v>919</v>
      </c>
    </row>
    <row r="229" spans="1:1">
      <c r="A229" s="1" t="s">
        <v>5370</v>
      </c>
    </row>
    <row r="230" spans="1:1">
      <c r="A230" s="1" t="s">
        <v>430</v>
      </c>
    </row>
    <row r="231" spans="1:1">
      <c r="A231" s="1"/>
    </row>
    <row r="232" spans="1:1">
      <c r="A232" s="1"/>
    </row>
    <row r="233" spans="1:1">
      <c r="A233" s="1" t="s">
        <v>64</v>
      </c>
    </row>
    <row r="234" spans="1:1">
      <c r="A234" s="1" t="s">
        <v>5371</v>
      </c>
    </row>
    <row r="235" spans="1:1">
      <c r="A235" s="1" t="s">
        <v>66</v>
      </c>
    </row>
    <row r="236" spans="1:1">
      <c r="A236" s="1" t="s">
        <v>5372</v>
      </c>
    </row>
    <row r="237" spans="1:1">
      <c r="A237" s="1" t="s">
        <v>5373</v>
      </c>
    </row>
    <row r="238" spans="1:1">
      <c r="A238" s="1" t="s">
        <v>5374</v>
      </c>
    </row>
    <row r="239" spans="1:1">
      <c r="A239" s="1" t="s">
        <v>70</v>
      </c>
    </row>
    <row r="240" spans="1:1">
      <c r="A240" s="1" t="s">
        <v>71</v>
      </c>
    </row>
    <row r="241" spans="1:1">
      <c r="A241" s="1" t="s">
        <v>5375</v>
      </c>
    </row>
    <row r="242" spans="1:1">
      <c r="A242" s="1" t="s">
        <v>5358</v>
      </c>
    </row>
    <row r="243" spans="1:1">
      <c r="A243" s="1" t="s">
        <v>73</v>
      </c>
    </row>
    <row r="244" spans="1:1">
      <c r="A244" s="1" t="s">
        <v>5376</v>
      </c>
    </row>
    <row r="245" spans="1:1">
      <c r="A245" s="1" t="s">
        <v>5377</v>
      </c>
    </row>
    <row r="246" spans="1:1">
      <c r="A246" s="1"/>
    </row>
    <row r="247" spans="1:1">
      <c r="A247" s="1"/>
    </row>
    <row r="248" spans="1:1">
      <c r="A248" s="1"/>
    </row>
    <row r="249" spans="1:1">
      <c r="A249" s="1" t="s">
        <v>5378</v>
      </c>
    </row>
    <row r="250" spans="1:1">
      <c r="A250" s="1" t="s">
        <v>5379</v>
      </c>
    </row>
    <row r="251" spans="1:1">
      <c r="A251" s="1" t="s">
        <v>5380</v>
      </c>
    </row>
    <row r="252" spans="1:1">
      <c r="A252" s="1" t="s">
        <v>52</v>
      </c>
    </row>
    <row r="253" spans="1:1">
      <c r="A253" s="1" t="s">
        <v>5381</v>
      </c>
    </row>
    <row r="254" spans="1:1">
      <c r="A254" s="1" t="s">
        <v>52</v>
      </c>
    </row>
    <row r="255" spans="1:1">
      <c r="A255" s="1" t="s">
        <v>52</v>
      </c>
    </row>
    <row r="256" spans="1:1">
      <c r="A256" s="1" t="s">
        <v>5382</v>
      </c>
    </row>
    <row r="257" spans="1:1">
      <c r="A257" s="1" t="s">
        <v>52</v>
      </c>
    </row>
    <row r="258" spans="1:1">
      <c r="A258" s="1" t="s">
        <v>5383</v>
      </c>
    </row>
    <row r="259" spans="1:1">
      <c r="A259" s="1" t="s">
        <v>80</v>
      </c>
    </row>
    <row r="260" spans="1:1">
      <c r="A260" s="1" t="s">
        <v>5384</v>
      </c>
    </row>
    <row r="261" spans="1:1">
      <c r="A261" s="1" t="s">
        <v>52</v>
      </c>
    </row>
    <row r="262" spans="1:1">
      <c r="A262" s="1" t="s">
        <v>5385</v>
      </c>
    </row>
    <row r="263" spans="1:1">
      <c r="A263" s="1" t="s">
        <v>52</v>
      </c>
    </row>
    <row r="264" spans="1:1">
      <c r="A264" s="1" t="s">
        <v>52</v>
      </c>
    </row>
    <row r="265" spans="1:1">
      <c r="A265" s="1" t="s">
        <v>5386</v>
      </c>
    </row>
    <row r="266" spans="1:1">
      <c r="A266" s="1" t="s">
        <v>299</v>
      </c>
    </row>
    <row r="267" spans="1:1">
      <c r="A267" s="1" t="s">
        <v>5387</v>
      </c>
    </row>
    <row r="268" spans="1:1">
      <c r="A268" s="1" t="s">
        <v>264</v>
      </c>
    </row>
    <row r="269" spans="1:1">
      <c r="A269" s="1" t="s">
        <v>5388</v>
      </c>
    </row>
    <row r="270" spans="1:1">
      <c r="A270" s="1" t="s">
        <v>284</v>
      </c>
    </row>
    <row r="271" spans="1:1">
      <c r="A271" s="1"/>
    </row>
    <row r="272" spans="1:1">
      <c r="A272" s="1"/>
    </row>
    <row r="273" spans="1:1">
      <c r="A273" s="1" t="s">
        <v>64</v>
      </c>
    </row>
    <row r="274" spans="1:1">
      <c r="A274" s="1" t="s">
        <v>5389</v>
      </c>
    </row>
    <row r="275" spans="1:1">
      <c r="A275" s="1" t="s">
        <v>66</v>
      </c>
    </row>
    <row r="276" spans="1:1">
      <c r="A276" s="1" t="s">
        <v>5390</v>
      </c>
    </row>
    <row r="277" spans="1:1">
      <c r="A277" s="1" t="s">
        <v>5391</v>
      </c>
    </row>
    <row r="278" spans="1:1">
      <c r="A278" s="1" t="s">
        <v>5392</v>
      </c>
    </row>
    <row r="279" spans="1:1">
      <c r="A279" s="1" t="s">
        <v>70</v>
      </c>
    </row>
    <row r="280" spans="1:1">
      <c r="A280" s="1" t="s">
        <v>71</v>
      </c>
    </row>
    <row r="281" spans="1:1">
      <c r="A281" s="1" t="s">
        <v>5393</v>
      </c>
    </row>
    <row r="282" spans="1:1">
      <c r="A282" s="1" t="s">
        <v>5358</v>
      </c>
    </row>
    <row r="283" spans="1:1">
      <c r="A283" s="1" t="s">
        <v>5311</v>
      </c>
    </row>
    <row r="284" spans="1:1">
      <c r="A284" s="1" t="s">
        <v>5394</v>
      </c>
    </row>
    <row r="285" spans="1:1">
      <c r="A285" s="1" t="s">
        <v>5395</v>
      </c>
    </row>
    <row r="286" spans="1:1">
      <c r="A286" s="1"/>
    </row>
    <row r="287" spans="1:1">
      <c r="A287" s="1"/>
    </row>
    <row r="288" spans="1:1">
      <c r="A288" s="1"/>
    </row>
    <row r="289" spans="1:1">
      <c r="A289" s="1" t="s">
        <v>5396</v>
      </c>
    </row>
    <row r="290" spans="1:1">
      <c r="A290" s="1" t="s">
        <v>5397</v>
      </c>
    </row>
    <row r="291" spans="1:1">
      <c r="A291" s="1" t="s">
        <v>5398</v>
      </c>
    </row>
    <row r="292" spans="1:1">
      <c r="A292" s="1" t="s">
        <v>52</v>
      </c>
    </row>
    <row r="293" spans="1:1">
      <c r="A293" s="1" t="s">
        <v>5382</v>
      </c>
    </row>
    <row r="294" spans="1:1">
      <c r="A294" s="1" t="s">
        <v>52</v>
      </c>
    </row>
    <row r="295" spans="1:1">
      <c r="A295" s="1" t="s">
        <v>5383</v>
      </c>
    </row>
    <row r="296" spans="1:1">
      <c r="A296" s="1" t="s">
        <v>52</v>
      </c>
    </row>
    <row r="297" spans="1:1">
      <c r="A297" s="1" t="s">
        <v>5399</v>
      </c>
    </row>
    <row r="298" spans="1:1">
      <c r="A298" s="1" t="s">
        <v>52</v>
      </c>
    </row>
    <row r="299" spans="1:1">
      <c r="A299" s="1" t="s">
        <v>5400</v>
      </c>
    </row>
    <row r="300" spans="1:1">
      <c r="A300" s="1" t="s">
        <v>102</v>
      </c>
    </row>
    <row r="301" spans="1:1">
      <c r="A301" s="1" t="s">
        <v>5401</v>
      </c>
    </row>
    <row r="302" spans="1:1">
      <c r="A302" s="1" t="s">
        <v>52</v>
      </c>
    </row>
    <row r="303" spans="1:1">
      <c r="A303" s="1" t="s">
        <v>5387</v>
      </c>
    </row>
    <row r="304" spans="1:1">
      <c r="A304" s="1" t="s">
        <v>52</v>
      </c>
    </row>
    <row r="305" spans="1:1">
      <c r="A305" s="1" t="s">
        <v>5402</v>
      </c>
    </row>
    <row r="306" spans="1:1">
      <c r="A306" s="1" t="s">
        <v>299</v>
      </c>
    </row>
    <row r="307" spans="1:1">
      <c r="A307" s="1" t="s">
        <v>5403</v>
      </c>
    </row>
    <row r="308" spans="1:1">
      <c r="A308" s="1" t="s">
        <v>264</v>
      </c>
    </row>
    <row r="309" spans="1:1">
      <c r="A309" s="1" t="s">
        <v>5404</v>
      </c>
    </row>
    <row r="310" spans="1:1">
      <c r="A310" s="1" t="s">
        <v>110</v>
      </c>
    </row>
    <row r="311" spans="1:1">
      <c r="A311" s="1"/>
    </row>
    <row r="312" spans="1:1">
      <c r="A312" s="1"/>
    </row>
    <row r="313" spans="1:1">
      <c r="A313" s="1" t="s">
        <v>64</v>
      </c>
    </row>
    <row r="314" spans="1:1">
      <c r="A314" s="1" t="s">
        <v>5405</v>
      </c>
    </row>
    <row r="315" spans="1:1">
      <c r="A315" s="1" t="s">
        <v>66</v>
      </c>
    </row>
    <row r="316" spans="1:1">
      <c r="A316" s="1" t="s">
        <v>5406</v>
      </c>
    </row>
    <row r="317" spans="1:1">
      <c r="A317" s="1" t="s">
        <v>5407</v>
      </c>
    </row>
    <row r="318" spans="1:1">
      <c r="A318" s="1" t="s">
        <v>5408</v>
      </c>
    </row>
    <row r="319" spans="1:1">
      <c r="A319" s="1" t="s">
        <v>70</v>
      </c>
    </row>
    <row r="320" spans="1:1">
      <c r="A320" s="1" t="s">
        <v>71</v>
      </c>
    </row>
    <row r="321" spans="1:1">
      <c r="A321" s="1" t="s">
        <v>5409</v>
      </c>
    </row>
    <row r="322" spans="1:1">
      <c r="A322" s="1" t="s">
        <v>5358</v>
      </c>
    </row>
    <row r="323" spans="1:1">
      <c r="A323" s="1" t="s">
        <v>117</v>
      </c>
    </row>
    <row r="324" spans="1:1">
      <c r="A324" s="1" t="s">
        <v>5410</v>
      </c>
    </row>
    <row r="325" spans="1:1">
      <c r="A325" s="1" t="s">
        <v>5411</v>
      </c>
    </row>
    <row r="326" spans="1:1">
      <c r="A326" s="1"/>
    </row>
    <row r="327" spans="1:1">
      <c r="A327" s="1"/>
    </row>
    <row r="328" spans="1:1">
      <c r="A328" s="1"/>
    </row>
    <row r="329" spans="1:1">
      <c r="A329" s="1" t="s">
        <v>5412</v>
      </c>
    </row>
    <row r="330" spans="1:1">
      <c r="A330" s="1" t="s">
        <v>5413</v>
      </c>
    </row>
    <row r="331" spans="1:1">
      <c r="A331" s="1" t="s">
        <v>5414</v>
      </c>
    </row>
    <row r="332" spans="1:1">
      <c r="A332" s="1" t="s">
        <v>80</v>
      </c>
    </row>
    <row r="333" spans="1:1">
      <c r="A333" s="1" t="s">
        <v>5380</v>
      </c>
    </row>
    <row r="334" spans="1:1">
      <c r="A334" s="1" t="s">
        <v>5381</v>
      </c>
    </row>
    <row r="335" spans="1:1">
      <c r="A335" s="1" t="s">
        <v>52</v>
      </c>
    </row>
    <row r="336" spans="1:1">
      <c r="A336" s="1" t="s">
        <v>5382</v>
      </c>
    </row>
    <row r="337" spans="1:1">
      <c r="A337" s="1" t="s">
        <v>52</v>
      </c>
    </row>
    <row r="338" spans="1:1">
      <c r="A338" s="1" t="s">
        <v>5383</v>
      </c>
    </row>
    <row r="339" spans="1:1">
      <c r="A339" s="1" t="s">
        <v>52</v>
      </c>
    </row>
    <row r="340" spans="1:1">
      <c r="A340" s="1" t="s">
        <v>5415</v>
      </c>
    </row>
    <row r="341" spans="1:1">
      <c r="A341" s="1" t="s">
        <v>52</v>
      </c>
    </row>
    <row r="342" spans="1:1">
      <c r="A342" s="1" t="s">
        <v>5385</v>
      </c>
    </row>
    <row r="343" spans="1:1">
      <c r="A343" s="1" t="s">
        <v>52</v>
      </c>
    </row>
    <row r="344" spans="1:1">
      <c r="A344" s="1" t="s">
        <v>5401</v>
      </c>
    </row>
    <row r="345" spans="1:1">
      <c r="A345" s="1" t="s">
        <v>5416</v>
      </c>
    </row>
    <row r="346" spans="1:1">
      <c r="A346" s="1" t="s">
        <v>52</v>
      </c>
    </row>
    <row r="347" spans="1:1">
      <c r="A347" s="1" t="s">
        <v>5417</v>
      </c>
    </row>
    <row r="348" spans="1:1">
      <c r="A348" s="1" t="s">
        <v>315</v>
      </c>
    </row>
    <row r="349" spans="1:1">
      <c r="A349" s="1" t="s">
        <v>5418</v>
      </c>
    </row>
    <row r="350" spans="1:1">
      <c r="A350" s="1" t="s">
        <v>317</v>
      </c>
    </row>
    <row r="351" spans="1:1">
      <c r="A351" s="1"/>
    </row>
    <row r="352" spans="1:1">
      <c r="A352" s="1"/>
    </row>
    <row r="353" spans="1:1">
      <c r="A353" s="1" t="s">
        <v>64</v>
      </c>
    </row>
    <row r="354" spans="1:1">
      <c r="A354" s="1" t="s">
        <v>5419</v>
      </c>
    </row>
    <row r="355" spans="1:1">
      <c r="A355" s="1" t="s">
        <v>191</v>
      </c>
    </row>
    <row r="356" spans="1:1">
      <c r="A356" s="1" t="s">
        <v>5420</v>
      </c>
    </row>
    <row r="357" spans="1:1">
      <c r="A357" s="1" t="s">
        <v>5421</v>
      </c>
    </row>
    <row r="358" spans="1:1">
      <c r="A358" s="1" t="s">
        <v>5422</v>
      </c>
    </row>
    <row r="359" spans="1:1">
      <c r="A359" s="1" t="s">
        <v>70</v>
      </c>
    </row>
    <row r="360" spans="1:1">
      <c r="A360" s="1" t="s">
        <v>71</v>
      </c>
    </row>
    <row r="361" spans="1:1">
      <c r="A361" s="1" t="s">
        <v>5423</v>
      </c>
    </row>
    <row r="362" spans="1:1">
      <c r="A362" s="1" t="s">
        <v>5358</v>
      </c>
    </row>
    <row r="363" spans="1:1">
      <c r="A363" s="1" t="s">
        <v>138</v>
      </c>
    </row>
    <row r="364" spans="1:1">
      <c r="A364" s="1" t="s">
        <v>5424</v>
      </c>
    </row>
    <row r="365" spans="1:1">
      <c r="A365" s="1" t="s">
        <v>5425</v>
      </c>
    </row>
    <row r="366" spans="1:1">
      <c r="A366" s="1"/>
    </row>
    <row r="367" spans="1:1">
      <c r="A367" s="1"/>
    </row>
    <row r="368" spans="1:1">
      <c r="A368" s="1"/>
    </row>
    <row r="369" spans="1:1">
      <c r="A369" s="1" t="s">
        <v>5426</v>
      </c>
    </row>
    <row r="370" spans="1:1">
      <c r="A370" s="1" t="s">
        <v>5427</v>
      </c>
    </row>
    <row r="371" spans="1:1">
      <c r="A371" s="1" t="s">
        <v>5428</v>
      </c>
    </row>
    <row r="372" spans="1:1">
      <c r="A372" s="1" t="s">
        <v>52</v>
      </c>
    </row>
    <row r="373" spans="1:1">
      <c r="A373" s="1" t="s">
        <v>5429</v>
      </c>
    </row>
    <row r="374" spans="1:1">
      <c r="A374" s="1" t="s">
        <v>52</v>
      </c>
    </row>
    <row r="375" spans="1:1">
      <c r="A375" s="1" t="s">
        <v>5430</v>
      </c>
    </row>
    <row r="376" spans="1:1">
      <c r="A376" s="1" t="s">
        <v>145</v>
      </c>
    </row>
    <row r="377" spans="1:1">
      <c r="A377" s="1" t="s">
        <v>5414</v>
      </c>
    </row>
    <row r="378" spans="1:1">
      <c r="A378" s="1" t="s">
        <v>52</v>
      </c>
    </row>
    <row r="379" spans="1:1">
      <c r="A379" s="1" t="s">
        <v>5431</v>
      </c>
    </row>
    <row r="380" spans="1:1">
      <c r="A380" s="1" t="s">
        <v>52</v>
      </c>
    </row>
    <row r="381" spans="1:1">
      <c r="A381" s="1" t="s">
        <v>5381</v>
      </c>
    </row>
    <row r="382" spans="1:1">
      <c r="A382" s="1" t="s">
        <v>52</v>
      </c>
    </row>
    <row r="383" spans="1:1">
      <c r="A383" s="1" t="s">
        <v>5432</v>
      </c>
    </row>
    <row r="384" spans="1:1">
      <c r="A384" s="1" t="s">
        <v>52</v>
      </c>
    </row>
    <row r="385" spans="1:1">
      <c r="A385" s="1" t="s">
        <v>5433</v>
      </c>
    </row>
    <row r="386" spans="1:1">
      <c r="A386" s="1" t="s">
        <v>52</v>
      </c>
    </row>
    <row r="387" spans="1:1">
      <c r="A387" s="1" t="s">
        <v>5434</v>
      </c>
    </row>
    <row r="388" spans="1:1">
      <c r="A388" s="1" t="s">
        <v>244</v>
      </c>
    </row>
    <row r="389" spans="1:1">
      <c r="A389" s="1" t="s">
        <v>5435</v>
      </c>
    </row>
    <row r="390" spans="1:1">
      <c r="A390" s="1" t="s">
        <v>131</v>
      </c>
    </row>
    <row r="391" spans="1:1">
      <c r="A391" s="1"/>
    </row>
    <row r="392" spans="1:1">
      <c r="A392" s="1"/>
    </row>
    <row r="393" spans="1:1">
      <c r="A393" s="1" t="s">
        <v>64</v>
      </c>
    </row>
    <row r="394" spans="1:1">
      <c r="A394" s="1" t="s">
        <v>5436</v>
      </c>
    </row>
    <row r="395" spans="1:1">
      <c r="A395" s="1" t="s">
        <v>66</v>
      </c>
    </row>
    <row r="396" spans="1:1">
      <c r="A396" s="1" t="s">
        <v>5437</v>
      </c>
    </row>
    <row r="397" spans="1:1">
      <c r="A397" s="1" t="s">
        <v>5438</v>
      </c>
    </row>
    <row r="398" spans="1:1">
      <c r="A398" s="1" t="s">
        <v>5439</v>
      </c>
    </row>
    <row r="399" spans="1:1">
      <c r="A399" s="1" t="s">
        <v>70</v>
      </c>
    </row>
    <row r="400" spans="1:1">
      <c r="A400" s="1" t="s">
        <v>71</v>
      </c>
    </row>
    <row r="401" spans="1:1">
      <c r="A401" s="1" t="s">
        <v>5440</v>
      </c>
    </row>
    <row r="402" spans="1:1">
      <c r="A402" s="1" t="s">
        <v>5441</v>
      </c>
    </row>
    <row r="403" spans="1:1">
      <c r="A403" s="1" t="s">
        <v>46</v>
      </c>
    </row>
    <row r="404" spans="1:1">
      <c r="A404" s="1" t="s">
        <v>5442</v>
      </c>
    </row>
    <row r="405" spans="1:1">
      <c r="A405" s="1" t="s">
        <v>5443</v>
      </c>
    </row>
    <row r="406" spans="1:1">
      <c r="A406" s="1"/>
    </row>
    <row r="407" spans="1:1">
      <c r="A407" s="1"/>
    </row>
    <row r="408" spans="1:1">
      <c r="A408" s="1"/>
    </row>
    <row r="409" spans="1:1">
      <c r="A409" s="1" t="s">
        <v>5444</v>
      </c>
    </row>
    <row r="410" spans="1:1">
      <c r="A410" s="1" t="s">
        <v>5445</v>
      </c>
    </row>
    <row r="411" spans="1:1">
      <c r="A411" s="1" t="s">
        <v>5446</v>
      </c>
    </row>
    <row r="412" spans="1:1">
      <c r="A412" s="1" t="s">
        <v>52</v>
      </c>
    </row>
    <row r="413" spans="1:1">
      <c r="A413" s="1" t="s">
        <v>360</v>
      </c>
    </row>
    <row r="414" spans="1:1">
      <c r="A414" s="1" t="s">
        <v>80</v>
      </c>
    </row>
    <row r="415" spans="1:1">
      <c r="A415" s="1" t="s">
        <v>52</v>
      </c>
    </row>
    <row r="416" spans="1:1">
      <c r="A416" s="1" t="s">
        <v>5447</v>
      </c>
    </row>
    <row r="417" spans="1:1">
      <c r="A417" s="1" t="s">
        <v>52</v>
      </c>
    </row>
    <row r="418" spans="1:1">
      <c r="A418" s="1" t="s">
        <v>5448</v>
      </c>
    </row>
    <row r="419" spans="1:1">
      <c r="A419" s="1" t="s">
        <v>52</v>
      </c>
    </row>
    <row r="420" spans="1:1">
      <c r="A420" s="1" t="s">
        <v>5449</v>
      </c>
    </row>
    <row r="421" spans="1:1">
      <c r="A421" s="1" t="s">
        <v>52</v>
      </c>
    </row>
    <row r="422" spans="1:1">
      <c r="A422" s="1" t="s">
        <v>5450</v>
      </c>
    </row>
    <row r="423" spans="1:1">
      <c r="A423" s="1" t="s">
        <v>52</v>
      </c>
    </row>
    <row r="424" spans="1:1">
      <c r="A424" s="1" t="s">
        <v>52</v>
      </c>
    </row>
    <row r="425" spans="1:1">
      <c r="A425" s="1" t="s">
        <v>5451</v>
      </c>
    </row>
    <row r="426" spans="1:1">
      <c r="A426" s="1" t="s">
        <v>59</v>
      </c>
    </row>
    <row r="427" spans="1:1">
      <c r="A427" s="1" t="s">
        <v>5452</v>
      </c>
    </row>
    <row r="428" spans="1:1">
      <c r="A428" s="1" t="s">
        <v>61</v>
      </c>
    </row>
    <row r="429" spans="1:1">
      <c r="A429" s="1" t="s">
        <v>5453</v>
      </c>
    </row>
    <row r="430" spans="1:1">
      <c r="A430" s="1" t="s">
        <v>63</v>
      </c>
    </row>
    <row r="431" spans="1:1">
      <c r="A431" s="1"/>
    </row>
    <row r="432" spans="1:1">
      <c r="A432" s="1"/>
    </row>
    <row r="433" spans="1:1">
      <c r="A433" s="1" t="s">
        <v>64</v>
      </c>
    </row>
    <row r="434" spans="1:1">
      <c r="A434" s="1" t="s">
        <v>5454</v>
      </c>
    </row>
    <row r="435" spans="1:1">
      <c r="A435" s="1" t="s">
        <v>66</v>
      </c>
    </row>
    <row r="436" spans="1:1">
      <c r="A436" s="1" t="s">
        <v>5455</v>
      </c>
    </row>
    <row r="437" spans="1:1">
      <c r="A437" s="1" t="s">
        <v>5456</v>
      </c>
    </row>
    <row r="438" spans="1:1">
      <c r="A438" s="1" t="s">
        <v>5457</v>
      </c>
    </row>
    <row r="439" spans="1:1">
      <c r="A439" s="1" t="s">
        <v>70</v>
      </c>
    </row>
    <row r="440" spans="1:1">
      <c r="A440" s="1" t="s">
        <v>71</v>
      </c>
    </row>
    <row r="441" spans="1:1">
      <c r="A441" s="1" t="s">
        <v>5458</v>
      </c>
    </row>
    <row r="442" spans="1:1">
      <c r="A442" s="1" t="s">
        <v>5441</v>
      </c>
    </row>
    <row r="443" spans="1:1">
      <c r="A443" s="1" t="s">
        <v>73</v>
      </c>
    </row>
    <row r="444" spans="1:1">
      <c r="A444" s="1" t="s">
        <v>5459</v>
      </c>
    </row>
    <row r="445" spans="1:1">
      <c r="A445" s="1" t="s">
        <v>5460</v>
      </c>
    </row>
    <row r="446" spans="1:1">
      <c r="A446" s="1"/>
    </row>
    <row r="447" spans="1:1">
      <c r="A447" s="1"/>
    </row>
    <row r="448" spans="1:1">
      <c r="A448" s="1"/>
    </row>
    <row r="449" spans="1:1">
      <c r="A449" s="1" t="s">
        <v>381</v>
      </c>
    </row>
    <row r="450" spans="1:1">
      <c r="A450" s="1" t="s">
        <v>5461</v>
      </c>
    </row>
    <row r="451" spans="1:1">
      <c r="A451" s="1" t="s">
        <v>5462</v>
      </c>
    </row>
    <row r="452" spans="1:1">
      <c r="A452" s="1" t="s">
        <v>52</v>
      </c>
    </row>
    <row r="453" spans="1:1">
      <c r="A453" s="1" t="s">
        <v>5463</v>
      </c>
    </row>
    <row r="454" spans="1:1">
      <c r="A454" s="1" t="s">
        <v>52</v>
      </c>
    </row>
    <row r="455" spans="1:1">
      <c r="A455" s="1" t="s">
        <v>52</v>
      </c>
    </row>
    <row r="456" spans="1:1">
      <c r="A456" s="1" t="s">
        <v>5464</v>
      </c>
    </row>
    <row r="457" spans="1:1">
      <c r="A457" s="1" t="s">
        <v>52</v>
      </c>
    </row>
    <row r="458" spans="1:1">
      <c r="A458" s="1" t="s">
        <v>5465</v>
      </c>
    </row>
    <row r="459" spans="1:1">
      <c r="A459" s="1" t="s">
        <v>52</v>
      </c>
    </row>
    <row r="460" spans="1:1">
      <c r="A460" s="1" t="s">
        <v>5466</v>
      </c>
    </row>
    <row r="461" spans="1:1">
      <c r="A461" s="1" t="s">
        <v>102</v>
      </c>
    </row>
    <row r="462" spans="1:1">
      <c r="A462" s="1" t="s">
        <v>5467</v>
      </c>
    </row>
    <row r="463" spans="1:1">
      <c r="A463" s="1" t="s">
        <v>239</v>
      </c>
    </row>
    <row r="464" spans="1:1">
      <c r="A464" s="1" t="s">
        <v>52</v>
      </c>
    </row>
    <row r="465" spans="1:1">
      <c r="A465" s="1" t="s">
        <v>5468</v>
      </c>
    </row>
    <row r="466" spans="1:1">
      <c r="A466" s="1" t="s">
        <v>52</v>
      </c>
    </row>
    <row r="467" spans="1:1">
      <c r="A467" s="1" t="s">
        <v>5469</v>
      </c>
    </row>
    <row r="468" spans="1:1">
      <c r="A468" s="1" t="s">
        <v>264</v>
      </c>
    </row>
    <row r="469" spans="1:1">
      <c r="A469" s="1" t="s">
        <v>5470</v>
      </c>
    </row>
    <row r="470" spans="1:1">
      <c r="A470" s="1" t="s">
        <v>284</v>
      </c>
    </row>
    <row r="471" spans="1:1">
      <c r="A471" s="1"/>
    </row>
    <row r="472" spans="1:1">
      <c r="A472" s="1"/>
    </row>
    <row r="473" spans="1:1">
      <c r="A473" s="1" t="s">
        <v>64</v>
      </c>
    </row>
    <row r="474" spans="1:1">
      <c r="A474" s="1" t="s">
        <v>5471</v>
      </c>
    </row>
    <row r="475" spans="1:1">
      <c r="A475" s="1" t="s">
        <v>66</v>
      </c>
    </row>
    <row r="476" spans="1:1">
      <c r="A476" s="1" t="s">
        <v>5472</v>
      </c>
    </row>
    <row r="477" spans="1:1">
      <c r="A477" s="1" t="s">
        <v>5473</v>
      </c>
    </row>
    <row r="478" spans="1:1">
      <c r="A478" s="1" t="s">
        <v>5474</v>
      </c>
    </row>
    <row r="479" spans="1:1">
      <c r="A479" s="1" t="s">
        <v>70</v>
      </c>
    </row>
    <row r="480" spans="1:1">
      <c r="A480" s="1" t="s">
        <v>71</v>
      </c>
    </row>
    <row r="481" spans="1:1">
      <c r="A481" s="1" t="s">
        <v>5475</v>
      </c>
    </row>
    <row r="482" spans="1:1">
      <c r="A482" s="1" t="s">
        <v>5441</v>
      </c>
    </row>
    <row r="483" spans="1:1">
      <c r="A483" s="1" t="s">
        <v>5311</v>
      </c>
    </row>
    <row r="484" spans="1:1">
      <c r="A484" s="1" t="s">
        <v>5476</v>
      </c>
    </row>
    <row r="485" spans="1:1">
      <c r="A485" s="1" t="s">
        <v>5477</v>
      </c>
    </row>
    <row r="486" spans="1:1">
      <c r="A486" s="1"/>
    </row>
    <row r="487" spans="1:1">
      <c r="A487" s="1"/>
    </row>
    <row r="488" spans="1:1">
      <c r="A488" s="1"/>
    </row>
    <row r="489" spans="1:1">
      <c r="A489" s="1" t="s">
        <v>5478</v>
      </c>
    </row>
    <row r="490" spans="1:1">
      <c r="A490" s="1" t="s">
        <v>5479</v>
      </c>
    </row>
    <row r="491" spans="1:1">
      <c r="A491" s="1" t="s">
        <v>5480</v>
      </c>
    </row>
    <row r="492" spans="1:1">
      <c r="A492" s="1" t="s">
        <v>52</v>
      </c>
    </row>
    <row r="493" spans="1:1">
      <c r="A493" s="1" t="s">
        <v>5465</v>
      </c>
    </row>
    <row r="494" spans="1:1">
      <c r="A494" s="1" t="s">
        <v>52</v>
      </c>
    </row>
    <row r="495" spans="1:1">
      <c r="A495" s="1" t="s">
        <v>5466</v>
      </c>
    </row>
    <row r="496" spans="1:1">
      <c r="A496" s="1" t="s">
        <v>80</v>
      </c>
    </row>
    <row r="497" spans="1:1">
      <c r="A497" s="1" t="s">
        <v>5467</v>
      </c>
    </row>
    <row r="498" spans="1:1">
      <c r="A498" s="1" t="s">
        <v>52</v>
      </c>
    </row>
    <row r="499" spans="1:1">
      <c r="A499" s="1" t="s">
        <v>5481</v>
      </c>
    </row>
    <row r="500" spans="1:1">
      <c r="A500" s="1" t="s">
        <v>52</v>
      </c>
    </row>
    <row r="501" spans="1:1">
      <c r="A501" s="1" t="s">
        <v>5482</v>
      </c>
    </row>
    <row r="502" spans="1:1">
      <c r="A502" s="1" t="s">
        <v>239</v>
      </c>
    </row>
    <row r="503" spans="1:1">
      <c r="A503" s="1" t="s">
        <v>5483</v>
      </c>
    </row>
    <row r="504" spans="1:1">
      <c r="A504" s="1" t="s">
        <v>52</v>
      </c>
    </row>
    <row r="505" spans="1:1">
      <c r="A505" s="1" t="s">
        <v>5484</v>
      </c>
    </row>
    <row r="506" spans="1:1">
      <c r="A506" s="1" t="s">
        <v>59</v>
      </c>
    </row>
    <row r="507" spans="1:1">
      <c r="A507" s="1" t="s">
        <v>5485</v>
      </c>
    </row>
    <row r="508" spans="1:1">
      <c r="A508" s="1" t="s">
        <v>61</v>
      </c>
    </row>
    <row r="509" spans="1:1">
      <c r="A509" s="1" t="s">
        <v>5486</v>
      </c>
    </row>
    <row r="510" spans="1:1">
      <c r="A510" s="1" t="s">
        <v>110</v>
      </c>
    </row>
    <row r="511" spans="1:1">
      <c r="A511" s="1"/>
    </row>
    <row r="512" spans="1:1">
      <c r="A512" s="1"/>
    </row>
    <row r="513" spans="1:1">
      <c r="A513" s="1" t="s">
        <v>64</v>
      </c>
    </row>
    <row r="514" spans="1:1">
      <c r="A514" s="1" t="s">
        <v>5487</v>
      </c>
    </row>
    <row r="515" spans="1:1">
      <c r="A515" s="1" t="s">
        <v>66</v>
      </c>
    </row>
    <row r="516" spans="1:1">
      <c r="A516" s="1" t="s">
        <v>5488</v>
      </c>
    </row>
    <row r="517" spans="1:1">
      <c r="A517" s="1" t="s">
        <v>5489</v>
      </c>
    </row>
    <row r="518" spans="1:1">
      <c r="A518" s="1" t="s">
        <v>5490</v>
      </c>
    </row>
    <row r="519" spans="1:1">
      <c r="A519" s="1" t="s">
        <v>70</v>
      </c>
    </row>
    <row r="520" spans="1:1">
      <c r="A520" s="1" t="s">
        <v>71</v>
      </c>
    </row>
    <row r="521" spans="1:1">
      <c r="A521" s="1" t="s">
        <v>5491</v>
      </c>
    </row>
    <row r="522" spans="1:1">
      <c r="A522" s="1" t="s">
        <v>5441</v>
      </c>
    </row>
    <row r="523" spans="1:1">
      <c r="A523" s="1" t="s">
        <v>117</v>
      </c>
    </row>
    <row r="524" spans="1:1">
      <c r="A524" s="1" t="s">
        <v>5492</v>
      </c>
    </row>
    <row r="525" spans="1:1">
      <c r="A525" s="1" t="s">
        <v>5493</v>
      </c>
    </row>
    <row r="526" spans="1:1">
      <c r="A526" s="1"/>
    </row>
    <row r="527" spans="1:1">
      <c r="A527" s="1"/>
    </row>
    <row r="528" spans="1:1">
      <c r="A528" s="1"/>
    </row>
    <row r="529" spans="1:1">
      <c r="A529" s="1" t="s">
        <v>5494</v>
      </c>
    </row>
    <row r="530" spans="1:1">
      <c r="A530" s="1" t="s">
        <v>5495</v>
      </c>
    </row>
    <row r="531" spans="1:1">
      <c r="A531" s="1" t="s">
        <v>421</v>
      </c>
    </row>
    <row r="532" spans="1:1">
      <c r="A532" s="1" t="s">
        <v>5496</v>
      </c>
    </row>
    <row r="533" spans="1:1">
      <c r="A533" s="1" t="s">
        <v>421</v>
      </c>
    </row>
    <row r="534" spans="1:1">
      <c r="A534" s="1" t="s">
        <v>421</v>
      </c>
    </row>
    <row r="535" spans="1:1">
      <c r="A535" s="1" t="s">
        <v>421</v>
      </c>
    </row>
    <row r="536" spans="1:1">
      <c r="A536" s="1" t="s">
        <v>5497</v>
      </c>
    </row>
    <row r="537" spans="1:1">
      <c r="A537" s="1" t="s">
        <v>421</v>
      </c>
    </row>
    <row r="538" spans="1:1">
      <c r="A538" s="1" t="s">
        <v>5336</v>
      </c>
    </row>
    <row r="539" spans="1:1">
      <c r="A539" s="1" t="s">
        <v>5498</v>
      </c>
    </row>
    <row r="540" spans="1:1">
      <c r="A540" s="1" t="s">
        <v>421</v>
      </c>
    </row>
    <row r="541" spans="1:1">
      <c r="A541" s="1" t="s">
        <v>421</v>
      </c>
    </row>
    <row r="542" spans="1:1">
      <c r="A542" s="1" t="s">
        <v>5499</v>
      </c>
    </row>
    <row r="543" spans="1:1">
      <c r="A543" s="1" t="s">
        <v>5500</v>
      </c>
    </row>
    <row r="544" spans="1:1">
      <c r="A544" s="1" t="s">
        <v>5501</v>
      </c>
    </row>
    <row r="545" spans="1:1">
      <c r="A545" s="1" t="s">
        <v>421</v>
      </c>
    </row>
    <row r="546" spans="1:1">
      <c r="A546" s="1" t="s">
        <v>5502</v>
      </c>
    </row>
    <row r="547" spans="1:1">
      <c r="A547" s="1" t="s">
        <v>865</v>
      </c>
    </row>
    <row r="548" spans="1:1">
      <c r="A548" s="1" t="s">
        <v>866</v>
      </c>
    </row>
    <row r="549" spans="1:1">
      <c r="A549" s="1" t="s">
        <v>5503</v>
      </c>
    </row>
    <row r="550" spans="1:1">
      <c r="A550" s="1" t="s">
        <v>868</v>
      </c>
    </row>
    <row r="551" spans="1:1">
      <c r="A551" s="1"/>
    </row>
    <row r="552" spans="1:1">
      <c r="A552" s="1"/>
    </row>
    <row r="553" spans="1:1">
      <c r="A553" s="1" t="s">
        <v>64</v>
      </c>
    </row>
    <row r="554" spans="1:1">
      <c r="A554" s="1" t="s">
        <v>5504</v>
      </c>
    </row>
    <row r="555" spans="1:1">
      <c r="A555" s="1" t="s">
        <v>191</v>
      </c>
    </row>
    <row r="556" spans="1:1">
      <c r="A556" s="1" t="s">
        <v>5505</v>
      </c>
    </row>
    <row r="557" spans="1:1">
      <c r="A557" s="1" t="s">
        <v>5506</v>
      </c>
    </row>
    <row r="558" spans="1:1">
      <c r="A558" s="1" t="s">
        <v>5507</v>
      </c>
    </row>
    <row r="559" spans="1:1">
      <c r="A559" s="1" t="s">
        <v>70</v>
      </c>
    </row>
    <row r="560" spans="1:1">
      <c r="A560" s="1" t="s">
        <v>71</v>
      </c>
    </row>
    <row r="561" spans="1:1">
      <c r="A561" s="1" t="s">
        <v>5508</v>
      </c>
    </row>
    <row r="562" spans="1:1">
      <c r="A562" s="1" t="s">
        <v>5441</v>
      </c>
    </row>
    <row r="563" spans="1:1">
      <c r="A563" s="1" t="s">
        <v>138</v>
      </c>
    </row>
    <row r="564" spans="1:1">
      <c r="A564" s="1" t="s">
        <v>5509</v>
      </c>
    </row>
    <row r="565" spans="1:1">
      <c r="A565" s="1" t="s">
        <v>5510</v>
      </c>
    </row>
    <row r="566" spans="1:1">
      <c r="A566" s="1"/>
    </row>
    <row r="567" spans="1:1">
      <c r="A567" s="1"/>
    </row>
    <row r="568" spans="1:1">
      <c r="A568" s="1"/>
    </row>
    <row r="569" spans="1:1">
      <c r="A569" s="1" t="s">
        <v>5511</v>
      </c>
    </row>
    <row r="570" spans="1:1">
      <c r="A570" s="1" t="s">
        <v>5512</v>
      </c>
    </row>
    <row r="571" spans="1:1">
      <c r="A571" s="1" t="s">
        <v>360</v>
      </c>
    </row>
    <row r="572" spans="1:1">
      <c r="A572" s="1" t="s">
        <v>52</v>
      </c>
    </row>
    <row r="573" spans="1:1">
      <c r="A573" s="1" t="s">
        <v>5447</v>
      </c>
    </row>
    <row r="574" spans="1:1">
      <c r="A574" s="1" t="s">
        <v>52</v>
      </c>
    </row>
    <row r="575" spans="1:1">
      <c r="A575" s="1" t="s">
        <v>5513</v>
      </c>
    </row>
    <row r="576" spans="1:1">
      <c r="A576" s="1" t="s">
        <v>52</v>
      </c>
    </row>
    <row r="577" spans="1:1">
      <c r="A577" s="1" t="s">
        <v>5514</v>
      </c>
    </row>
    <row r="578" spans="1:1">
      <c r="A578" s="1" t="s">
        <v>239</v>
      </c>
    </row>
    <row r="579" spans="1:1">
      <c r="A579" s="1" t="s">
        <v>5515</v>
      </c>
    </row>
    <row r="580" spans="1:1">
      <c r="A580" s="1" t="s">
        <v>52</v>
      </c>
    </row>
    <row r="581" spans="1:1">
      <c r="A581" s="1" t="s">
        <v>5463</v>
      </c>
    </row>
    <row r="582" spans="1:1">
      <c r="A582" s="1" t="s">
        <v>52</v>
      </c>
    </row>
    <row r="583" spans="1:1">
      <c r="A583" s="1" t="s">
        <v>5516</v>
      </c>
    </row>
    <row r="584" spans="1:1">
      <c r="A584" s="1" t="s">
        <v>59</v>
      </c>
    </row>
    <row r="585" spans="1:1">
      <c r="A585" s="1" t="s">
        <v>5465</v>
      </c>
    </row>
    <row r="586" spans="1:1">
      <c r="A586" s="1" t="s">
        <v>52</v>
      </c>
    </row>
    <row r="587" spans="1:1">
      <c r="A587" s="1" t="s">
        <v>5517</v>
      </c>
    </row>
    <row r="588" spans="1:1">
      <c r="A588" s="1" t="s">
        <v>61</v>
      </c>
    </row>
    <row r="589" spans="1:1">
      <c r="A589" s="1" t="s">
        <v>5518</v>
      </c>
    </row>
    <row r="590" spans="1:1">
      <c r="A590" s="1" t="s">
        <v>131</v>
      </c>
    </row>
    <row r="591" spans="1:1">
      <c r="A591" s="1"/>
    </row>
    <row r="592" spans="1:1">
      <c r="A592" s="1"/>
    </row>
    <row r="593" spans="1:1">
      <c r="A593" s="1" t="s">
        <v>64</v>
      </c>
    </row>
    <row r="594" spans="1:1">
      <c r="A594" s="1" t="s">
        <v>5519</v>
      </c>
    </row>
    <row r="595" spans="1:1">
      <c r="A595" s="1" t="s">
        <v>66</v>
      </c>
    </row>
    <row r="596" spans="1:1">
      <c r="A596" s="1" t="s">
        <v>5520</v>
      </c>
    </row>
    <row r="597" spans="1:1">
      <c r="A597" s="1" t="s">
        <v>5521</v>
      </c>
    </row>
    <row r="598" spans="1:1">
      <c r="A598" s="1" t="s">
        <v>5522</v>
      </c>
    </row>
    <row r="599" spans="1:1">
      <c r="A599" s="1" t="s">
        <v>70</v>
      </c>
    </row>
    <row r="600" spans="1:1">
      <c r="A600" s="1" t="s">
        <v>71</v>
      </c>
    </row>
    <row r="601" spans="1:1">
      <c r="A601" s="1" t="s">
        <v>5523</v>
      </c>
    </row>
    <row r="602" spans="1:1">
      <c r="A602" s="1" t="s">
        <v>1201</v>
      </c>
    </row>
    <row r="603" spans="1:1">
      <c r="A603" s="1" t="s">
        <v>5524</v>
      </c>
    </row>
    <row r="604" spans="1:1">
      <c r="A604" s="1" t="s">
        <v>5525</v>
      </c>
    </row>
    <row r="605" spans="1:1">
      <c r="A605" s="1" t="s">
        <v>5526</v>
      </c>
    </row>
    <row r="606" spans="1:1">
      <c r="A606" s="1" t="s">
        <v>5527</v>
      </c>
    </row>
    <row r="607" spans="1:1">
      <c r="A607" s="1" t="s">
        <v>5528</v>
      </c>
    </row>
    <row r="608" spans="1:1">
      <c r="A608" s="1" t="s">
        <v>5529</v>
      </c>
    </row>
    <row r="609" spans="1:1">
      <c r="A609" s="1" t="s">
        <v>5530</v>
      </c>
    </row>
    <row r="610" spans="1:1">
      <c r="A610" s="1" t="s">
        <v>5531</v>
      </c>
    </row>
    <row r="611" spans="1:1">
      <c r="A611" s="1" t="s">
        <v>5532</v>
      </c>
    </row>
    <row r="612" spans="1:1">
      <c r="A612" s="1" t="s">
        <v>5533</v>
      </c>
    </row>
    <row r="613" spans="1:1">
      <c r="A613" s="1" t="s">
        <v>5534</v>
      </c>
    </row>
    <row r="614" spans="1:1">
      <c r="A614" s="1" t="s">
        <v>5535</v>
      </c>
    </row>
    <row r="615" spans="1:1">
      <c r="A615" s="1" t="s">
        <v>5536</v>
      </c>
    </row>
    <row r="616" spans="1:1">
      <c r="A616" s="1" t="s">
        <v>5537</v>
      </c>
    </row>
    <row r="617" spans="1:1">
      <c r="A617" s="1" t="s">
        <v>5538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17"/>
  <sheetViews>
    <sheetView workbookViewId="0">
      <selection sqref="A1:A617"/>
    </sheetView>
  </sheetViews>
  <sheetFormatPr baseColWidth="10" defaultRowHeight="17" x14ac:dyDescent="0"/>
  <sheetData>
    <row r="1" spans="1:1">
      <c r="A1" s="1" t="s">
        <v>5539</v>
      </c>
    </row>
    <row r="2" spans="1:1">
      <c r="A2" s="1" t="s">
        <v>5275</v>
      </c>
    </row>
    <row r="3" spans="1:1">
      <c r="A3" s="1" t="s">
        <v>46</v>
      </c>
    </row>
    <row r="4" spans="1:1">
      <c r="A4" s="1" t="s">
        <v>5540</v>
      </c>
    </row>
    <row r="5" spans="1:1">
      <c r="A5" s="1" t="s">
        <v>5541</v>
      </c>
    </row>
    <row r="6" spans="1:1">
      <c r="A6" s="1"/>
    </row>
    <row r="7" spans="1:1">
      <c r="A7" s="1"/>
    </row>
    <row r="8" spans="1:1">
      <c r="A8" s="1"/>
    </row>
    <row r="9" spans="1:1">
      <c r="A9" s="1" t="s">
        <v>5542</v>
      </c>
    </row>
    <row r="10" spans="1:1">
      <c r="A10" s="1" t="s">
        <v>5543</v>
      </c>
    </row>
    <row r="11" spans="1:1">
      <c r="A11" s="1" t="s">
        <v>5544</v>
      </c>
    </row>
    <row r="12" spans="1:1">
      <c r="A12" s="1" t="s">
        <v>52</v>
      </c>
    </row>
    <row r="13" spans="1:1">
      <c r="A13" s="1" t="s">
        <v>5282</v>
      </c>
    </row>
    <row r="14" spans="1:1">
      <c r="A14" s="1" t="s">
        <v>52</v>
      </c>
    </row>
    <row r="15" spans="1:1">
      <c r="A15" s="1" t="s">
        <v>80</v>
      </c>
    </row>
    <row r="16" spans="1:1">
      <c r="A16" s="1" t="s">
        <v>5283</v>
      </c>
    </row>
    <row r="17" spans="1:1">
      <c r="A17" s="1" t="s">
        <v>52</v>
      </c>
    </row>
    <row r="18" spans="1:1">
      <c r="A18" s="1" t="s">
        <v>5348</v>
      </c>
    </row>
    <row r="19" spans="1:1">
      <c r="A19" s="1" t="s">
        <v>52</v>
      </c>
    </row>
    <row r="20" spans="1:1">
      <c r="A20" s="1" t="s">
        <v>5285</v>
      </c>
    </row>
    <row r="21" spans="1:1">
      <c r="A21" s="1" t="s">
        <v>102</v>
      </c>
    </row>
    <row r="22" spans="1:1">
      <c r="A22" s="1" t="s">
        <v>5545</v>
      </c>
    </row>
    <row r="23" spans="1:1">
      <c r="A23" s="1" t="s">
        <v>52</v>
      </c>
    </row>
    <row r="24" spans="1:1">
      <c r="A24" s="1" t="s">
        <v>52</v>
      </c>
    </row>
    <row r="25" spans="1:1">
      <c r="A25" s="1" t="s">
        <v>5287</v>
      </c>
    </row>
    <row r="26" spans="1:1">
      <c r="A26" s="1" t="s">
        <v>299</v>
      </c>
    </row>
    <row r="27" spans="1:1">
      <c r="A27" s="1" t="s">
        <v>5546</v>
      </c>
    </row>
    <row r="28" spans="1:1">
      <c r="A28" s="1" t="s">
        <v>244</v>
      </c>
    </row>
    <row r="29" spans="1:1">
      <c r="A29" s="1" t="s">
        <v>5547</v>
      </c>
    </row>
    <row r="30" spans="1:1">
      <c r="A30" s="1" t="s">
        <v>63</v>
      </c>
    </row>
    <row r="31" spans="1:1">
      <c r="A31" s="1"/>
    </row>
    <row r="32" spans="1:1">
      <c r="A32" s="1"/>
    </row>
    <row r="33" spans="1:1">
      <c r="A33" s="1" t="s">
        <v>64</v>
      </c>
    </row>
    <row r="34" spans="1:1">
      <c r="A34" s="1" t="s">
        <v>5548</v>
      </c>
    </row>
    <row r="35" spans="1:1">
      <c r="A35" s="1" t="s">
        <v>66</v>
      </c>
    </row>
    <row r="36" spans="1:1">
      <c r="A36" s="1" t="s">
        <v>5549</v>
      </c>
    </row>
    <row r="37" spans="1:1">
      <c r="A37" s="1" t="s">
        <v>5550</v>
      </c>
    </row>
    <row r="38" spans="1:1">
      <c r="A38" s="1" t="s">
        <v>5551</v>
      </c>
    </row>
    <row r="39" spans="1:1">
      <c r="A39" s="1" t="s">
        <v>70</v>
      </c>
    </row>
    <row r="40" spans="1:1">
      <c r="A40" s="1" t="s">
        <v>71</v>
      </c>
    </row>
    <row r="41" spans="1:1">
      <c r="A41" s="1" t="s">
        <v>5552</v>
      </c>
    </row>
    <row r="42" spans="1:1">
      <c r="A42" s="1" t="s">
        <v>5275</v>
      </c>
    </row>
    <row r="43" spans="1:1">
      <c r="A43" s="1" t="s">
        <v>73</v>
      </c>
    </row>
    <row r="44" spans="1:1">
      <c r="A44" s="1" t="s">
        <v>5553</v>
      </c>
    </row>
    <row r="45" spans="1:1">
      <c r="A45" s="1" t="s">
        <v>5554</v>
      </c>
    </row>
    <row r="46" spans="1:1">
      <c r="A46" s="1"/>
    </row>
    <row r="47" spans="1:1">
      <c r="A47" s="1"/>
    </row>
    <row r="48" spans="1:1">
      <c r="A48" s="1"/>
    </row>
    <row r="49" spans="1:1">
      <c r="A49" s="1" t="s">
        <v>5555</v>
      </c>
    </row>
    <row r="50" spans="1:1">
      <c r="A50" s="1" t="s">
        <v>5556</v>
      </c>
    </row>
    <row r="51" spans="1:1">
      <c r="A51" s="1" t="s">
        <v>5287</v>
      </c>
    </row>
    <row r="52" spans="1:1">
      <c r="A52" s="1" t="s">
        <v>52</v>
      </c>
    </row>
    <row r="53" spans="1:1">
      <c r="A53" s="1" t="s">
        <v>5298</v>
      </c>
    </row>
    <row r="54" spans="1:1">
      <c r="A54" s="1" t="s">
        <v>52</v>
      </c>
    </row>
    <row r="55" spans="1:1">
      <c r="A55" s="1" t="s">
        <v>80</v>
      </c>
    </row>
    <row r="56" spans="1:1">
      <c r="A56" s="1" t="s">
        <v>5299</v>
      </c>
    </row>
    <row r="57" spans="1:1">
      <c r="A57" s="1" t="s">
        <v>52</v>
      </c>
    </row>
    <row r="58" spans="1:1">
      <c r="A58" s="1" t="s">
        <v>5557</v>
      </c>
    </row>
    <row r="59" spans="1:1">
      <c r="A59" s="1" t="s">
        <v>52</v>
      </c>
    </row>
    <row r="60" spans="1:1">
      <c r="A60" s="1" t="s">
        <v>5558</v>
      </c>
    </row>
    <row r="61" spans="1:1">
      <c r="A61" s="1" t="s">
        <v>52</v>
      </c>
    </row>
    <row r="62" spans="1:1">
      <c r="A62" s="1" t="s">
        <v>5559</v>
      </c>
    </row>
    <row r="63" spans="1:1">
      <c r="A63" s="1" t="s">
        <v>52</v>
      </c>
    </row>
    <row r="64" spans="1:1">
      <c r="A64" s="1" t="s">
        <v>52</v>
      </c>
    </row>
    <row r="65" spans="1:1">
      <c r="A65" s="1" t="s">
        <v>5560</v>
      </c>
    </row>
    <row r="66" spans="1:1">
      <c r="A66" s="1" t="s">
        <v>299</v>
      </c>
    </row>
    <row r="67" spans="1:1">
      <c r="A67" s="1" t="s">
        <v>5304</v>
      </c>
    </row>
    <row r="68" spans="1:1">
      <c r="A68" s="1" t="s">
        <v>244</v>
      </c>
    </row>
    <row r="69" spans="1:1">
      <c r="A69" s="1" t="s">
        <v>5305</v>
      </c>
    </row>
    <row r="70" spans="1:1">
      <c r="A70" s="1" t="s">
        <v>284</v>
      </c>
    </row>
    <row r="71" spans="1:1">
      <c r="A71" s="1"/>
    </row>
    <row r="72" spans="1:1">
      <c r="A72" s="1"/>
    </row>
    <row r="73" spans="1:1">
      <c r="A73" s="1" t="s">
        <v>64</v>
      </c>
    </row>
    <row r="74" spans="1:1">
      <c r="A74" s="1" t="s">
        <v>5561</v>
      </c>
    </row>
    <row r="75" spans="1:1">
      <c r="A75" s="1" t="s">
        <v>66</v>
      </c>
    </row>
    <row r="76" spans="1:1">
      <c r="A76" s="1" t="s">
        <v>5562</v>
      </c>
    </row>
    <row r="77" spans="1:1">
      <c r="A77" s="1" t="s">
        <v>5563</v>
      </c>
    </row>
    <row r="78" spans="1:1">
      <c r="A78" s="1" t="s">
        <v>5564</v>
      </c>
    </row>
    <row r="79" spans="1:1">
      <c r="A79" s="1" t="s">
        <v>70</v>
      </c>
    </row>
    <row r="80" spans="1:1">
      <c r="A80" s="1" t="s">
        <v>71</v>
      </c>
    </row>
    <row r="81" spans="1:1">
      <c r="A81" s="1" t="s">
        <v>5565</v>
      </c>
    </row>
    <row r="82" spans="1:1">
      <c r="A82" s="1" t="s">
        <v>5275</v>
      </c>
    </row>
    <row r="83" spans="1:1">
      <c r="A83" s="1" t="s">
        <v>5311</v>
      </c>
    </row>
    <row r="84" spans="1:1">
      <c r="A84" s="1" t="s">
        <v>5566</v>
      </c>
    </row>
    <row r="85" spans="1:1">
      <c r="A85" s="1" t="s">
        <v>5567</v>
      </c>
    </row>
    <row r="86" spans="1:1">
      <c r="A86" s="1"/>
    </row>
    <row r="87" spans="1:1">
      <c r="A87" s="1"/>
    </row>
    <row r="88" spans="1:1">
      <c r="A88" s="1"/>
    </row>
    <row r="89" spans="1:1">
      <c r="A89" s="1" t="s">
        <v>5568</v>
      </c>
    </row>
    <row r="90" spans="1:1">
      <c r="A90" s="1" t="s">
        <v>5569</v>
      </c>
    </row>
    <row r="91" spans="1:1">
      <c r="A91" s="1" t="s">
        <v>5298</v>
      </c>
    </row>
    <row r="92" spans="1:1">
      <c r="A92" s="1" t="s">
        <v>52</v>
      </c>
    </row>
    <row r="93" spans="1:1">
      <c r="A93" s="1" t="s">
        <v>5299</v>
      </c>
    </row>
    <row r="94" spans="1:1">
      <c r="A94" s="1" t="s">
        <v>52</v>
      </c>
    </row>
    <row r="95" spans="1:1">
      <c r="A95" s="1" t="s">
        <v>5557</v>
      </c>
    </row>
    <row r="96" spans="1:1">
      <c r="A96" s="1" t="s">
        <v>52</v>
      </c>
    </row>
    <row r="97" spans="1:1">
      <c r="A97" s="1" t="s">
        <v>5570</v>
      </c>
    </row>
    <row r="98" spans="1:1">
      <c r="A98" s="1" t="s">
        <v>52</v>
      </c>
    </row>
    <row r="99" spans="1:1">
      <c r="A99" s="1" t="s">
        <v>5302</v>
      </c>
    </row>
    <row r="100" spans="1:1">
      <c r="A100" s="1" t="s">
        <v>102</v>
      </c>
    </row>
    <row r="101" spans="1:1">
      <c r="A101" s="1" t="s">
        <v>5560</v>
      </c>
    </row>
    <row r="102" spans="1:1">
      <c r="A102" s="1" t="s">
        <v>52</v>
      </c>
    </row>
    <row r="103" spans="1:1">
      <c r="A103" s="1" t="s">
        <v>5571</v>
      </c>
    </row>
    <row r="104" spans="1:1">
      <c r="A104" s="1" t="s">
        <v>239</v>
      </c>
    </row>
    <row r="105" spans="1:1">
      <c r="A105" s="1" t="s">
        <v>5572</v>
      </c>
    </row>
    <row r="106" spans="1:1">
      <c r="A106" s="1" t="s">
        <v>299</v>
      </c>
    </row>
    <row r="107" spans="1:1">
      <c r="A107" s="1" t="s">
        <v>5573</v>
      </c>
    </row>
    <row r="108" spans="1:1">
      <c r="A108" s="1" t="s">
        <v>264</v>
      </c>
    </row>
    <row r="109" spans="1:1">
      <c r="A109" s="1" t="s">
        <v>5574</v>
      </c>
    </row>
    <row r="110" spans="1:1">
      <c r="A110" s="1" t="s">
        <v>110</v>
      </c>
    </row>
    <row r="111" spans="1:1">
      <c r="A111" s="1"/>
    </row>
    <row r="112" spans="1:1">
      <c r="A112" s="1"/>
    </row>
    <row r="113" spans="1:1">
      <c r="A113" s="1" t="s">
        <v>64</v>
      </c>
    </row>
    <row r="114" spans="1:1">
      <c r="A114" s="1" t="s">
        <v>5575</v>
      </c>
    </row>
    <row r="115" spans="1:1">
      <c r="A115" s="1" t="s">
        <v>66</v>
      </c>
    </row>
    <row r="116" spans="1:1">
      <c r="A116" s="1" t="s">
        <v>5576</v>
      </c>
    </row>
    <row r="117" spans="1:1">
      <c r="A117" s="1" t="s">
        <v>5577</v>
      </c>
    </row>
    <row r="118" spans="1:1">
      <c r="A118" s="1" t="s">
        <v>5578</v>
      </c>
    </row>
    <row r="119" spans="1:1">
      <c r="A119" s="1" t="s">
        <v>70</v>
      </c>
    </row>
    <row r="120" spans="1:1">
      <c r="A120" s="1" t="s">
        <v>71</v>
      </c>
    </row>
    <row r="121" spans="1:1">
      <c r="A121" s="1" t="s">
        <v>5579</v>
      </c>
    </row>
    <row r="122" spans="1:1">
      <c r="A122" s="1" t="s">
        <v>5275</v>
      </c>
    </row>
    <row r="123" spans="1:1">
      <c r="A123" s="1" t="s">
        <v>117</v>
      </c>
    </row>
    <row r="124" spans="1:1">
      <c r="A124" s="1" t="s">
        <v>5580</v>
      </c>
    </row>
    <row r="125" spans="1:1">
      <c r="A125" s="1" t="s">
        <v>5581</v>
      </c>
    </row>
    <row r="126" spans="1:1">
      <c r="A126" s="1"/>
    </row>
    <row r="127" spans="1:1">
      <c r="A127" s="1"/>
    </row>
    <row r="128" spans="1:1">
      <c r="A128" s="1"/>
    </row>
    <row r="129" spans="1:1">
      <c r="A129" s="1" t="s">
        <v>5582</v>
      </c>
    </row>
    <row r="130" spans="1:1">
      <c r="A130" s="1" t="s">
        <v>5583</v>
      </c>
    </row>
    <row r="131" spans="1:1">
      <c r="A131" s="1" t="s">
        <v>421</v>
      </c>
    </row>
    <row r="132" spans="1:1">
      <c r="A132" s="1" t="s">
        <v>5584</v>
      </c>
    </row>
    <row r="133" spans="1:1">
      <c r="A133" s="1" t="s">
        <v>421</v>
      </c>
    </row>
    <row r="134" spans="1:1">
      <c r="A134" s="1" t="s">
        <v>421</v>
      </c>
    </row>
    <row r="135" spans="1:1">
      <c r="A135" s="1" t="s">
        <v>421</v>
      </c>
    </row>
    <row r="136" spans="1:1">
      <c r="A136" s="1" t="s">
        <v>5317</v>
      </c>
    </row>
    <row r="137" spans="1:1">
      <c r="A137" s="1" t="s">
        <v>421</v>
      </c>
    </row>
    <row r="138" spans="1:1">
      <c r="A138" s="1" t="s">
        <v>5585</v>
      </c>
    </row>
    <row r="139" spans="1:1">
      <c r="A139" s="1" t="s">
        <v>5318</v>
      </c>
    </row>
    <row r="140" spans="1:1">
      <c r="A140" s="1" t="s">
        <v>421</v>
      </c>
    </row>
    <row r="141" spans="1:1">
      <c r="A141" s="1" t="s">
        <v>421</v>
      </c>
    </row>
    <row r="142" spans="1:1">
      <c r="A142" s="1" t="s">
        <v>5320</v>
      </c>
    </row>
    <row r="143" spans="1:1">
      <c r="A143" s="1" t="s">
        <v>5500</v>
      </c>
    </row>
    <row r="144" spans="1:1">
      <c r="A144" s="1" t="s">
        <v>5501</v>
      </c>
    </row>
    <row r="145" spans="1:1">
      <c r="A145" s="1" t="s">
        <v>421</v>
      </c>
    </row>
    <row r="146" spans="1:1">
      <c r="A146" s="1" t="s">
        <v>5586</v>
      </c>
    </row>
    <row r="147" spans="1:1">
      <c r="A147" s="1" t="s">
        <v>421</v>
      </c>
    </row>
    <row r="148" spans="1:1">
      <c r="A148" s="1" t="s">
        <v>866</v>
      </c>
    </row>
    <row r="149" spans="1:1">
      <c r="A149" s="1" t="s">
        <v>5338</v>
      </c>
    </row>
    <row r="150" spans="1:1">
      <c r="A150" s="1" t="s">
        <v>868</v>
      </c>
    </row>
    <row r="151" spans="1:1">
      <c r="A151" s="1"/>
    </row>
    <row r="152" spans="1:1">
      <c r="A152" s="1"/>
    </row>
    <row r="153" spans="1:1">
      <c r="A153" s="1" t="s">
        <v>64</v>
      </c>
    </row>
    <row r="154" spans="1:1">
      <c r="A154" s="1" t="s">
        <v>5587</v>
      </c>
    </row>
    <row r="155" spans="1:1">
      <c r="A155" s="1" t="s">
        <v>191</v>
      </c>
    </row>
    <row r="156" spans="1:1">
      <c r="A156" s="1" t="s">
        <v>5588</v>
      </c>
    </row>
    <row r="157" spans="1:1">
      <c r="A157" s="1" t="s">
        <v>5589</v>
      </c>
    </row>
    <row r="158" spans="1:1">
      <c r="A158" s="1" t="s">
        <v>5590</v>
      </c>
    </row>
    <row r="159" spans="1:1">
      <c r="A159" s="1" t="s">
        <v>70</v>
      </c>
    </row>
    <row r="160" spans="1:1">
      <c r="A160" s="1" t="s">
        <v>71</v>
      </c>
    </row>
    <row r="161" spans="1:1">
      <c r="A161" s="1" t="s">
        <v>5591</v>
      </c>
    </row>
    <row r="162" spans="1:1">
      <c r="A162" s="1" t="s">
        <v>5275</v>
      </c>
    </row>
    <row r="163" spans="1:1">
      <c r="A163" s="1" t="s">
        <v>138</v>
      </c>
    </row>
    <row r="164" spans="1:1">
      <c r="A164" s="1" t="s">
        <v>5592</v>
      </c>
    </row>
    <row r="165" spans="1:1">
      <c r="A165" s="1" t="s">
        <v>5593</v>
      </c>
    </row>
    <row r="166" spans="1:1">
      <c r="A166" s="1"/>
    </row>
    <row r="167" spans="1:1">
      <c r="A167" s="1"/>
    </row>
    <row r="168" spans="1:1">
      <c r="A168" s="1"/>
    </row>
    <row r="169" spans="1:1">
      <c r="A169" s="1" t="s">
        <v>5594</v>
      </c>
    </row>
    <row r="170" spans="1:1">
      <c r="A170" s="1" t="s">
        <v>5347</v>
      </c>
    </row>
    <row r="171" spans="1:1">
      <c r="A171" s="1" t="s">
        <v>5282</v>
      </c>
    </row>
    <row r="172" spans="1:1">
      <c r="A172" s="1" t="s">
        <v>52</v>
      </c>
    </row>
    <row r="173" spans="1:1">
      <c r="A173" s="1" t="s">
        <v>5283</v>
      </c>
    </row>
    <row r="174" spans="1:1">
      <c r="A174" s="1" t="s">
        <v>5348</v>
      </c>
    </row>
    <row r="175" spans="1:1">
      <c r="A175" s="1" t="s">
        <v>52</v>
      </c>
    </row>
    <row r="176" spans="1:1">
      <c r="A176" s="1" t="s">
        <v>5349</v>
      </c>
    </row>
    <row r="177" spans="1:1">
      <c r="A177" s="1" t="s">
        <v>52</v>
      </c>
    </row>
    <row r="178" spans="1:1">
      <c r="A178" s="1" t="s">
        <v>5286</v>
      </c>
    </row>
    <row r="179" spans="1:1">
      <c r="A179" s="1" t="s">
        <v>239</v>
      </c>
    </row>
    <row r="180" spans="1:1">
      <c r="A180" s="1" t="s">
        <v>5287</v>
      </c>
    </row>
    <row r="181" spans="1:1">
      <c r="A181" s="1" t="s">
        <v>52</v>
      </c>
    </row>
    <row r="182" spans="1:1">
      <c r="A182" s="1" t="s">
        <v>5298</v>
      </c>
    </row>
    <row r="183" spans="1:1">
      <c r="A183" s="1" t="s">
        <v>102</v>
      </c>
    </row>
    <row r="184" spans="1:1">
      <c r="A184" s="1" t="s">
        <v>5595</v>
      </c>
    </row>
    <row r="185" spans="1:1">
      <c r="A185" s="1" t="s">
        <v>5557</v>
      </c>
    </row>
    <row r="186" spans="1:1">
      <c r="A186" s="1" t="s">
        <v>52</v>
      </c>
    </row>
    <row r="187" spans="1:1">
      <c r="A187" s="1" t="s">
        <v>5596</v>
      </c>
    </row>
    <row r="188" spans="1:1">
      <c r="A188" s="1" t="s">
        <v>61</v>
      </c>
    </row>
    <row r="189" spans="1:1">
      <c r="A189" s="1" t="s">
        <v>5352</v>
      </c>
    </row>
    <row r="190" spans="1:1">
      <c r="A190" s="1" t="s">
        <v>131</v>
      </c>
    </row>
    <row r="191" spans="1:1">
      <c r="A191" s="1"/>
    </row>
    <row r="192" spans="1:1">
      <c r="A192" s="1"/>
    </row>
    <row r="193" spans="1:1">
      <c r="A193" s="1" t="s">
        <v>64</v>
      </c>
    </row>
    <row r="194" spans="1:1">
      <c r="A194" s="1" t="s">
        <v>5597</v>
      </c>
    </row>
    <row r="195" spans="1:1">
      <c r="A195" s="1" t="s">
        <v>66</v>
      </c>
    </row>
    <row r="196" spans="1:1">
      <c r="A196" s="1" t="s">
        <v>5598</v>
      </c>
    </row>
    <row r="197" spans="1:1">
      <c r="A197" s="1" t="s">
        <v>5599</v>
      </c>
    </row>
    <row r="198" spans="1:1">
      <c r="A198" s="1" t="s">
        <v>5600</v>
      </c>
    </row>
    <row r="199" spans="1:1">
      <c r="A199" s="1" t="s">
        <v>70</v>
      </c>
    </row>
    <row r="200" spans="1:1">
      <c r="A200" s="1" t="s">
        <v>71</v>
      </c>
    </row>
    <row r="201" spans="1:1">
      <c r="A201" s="1" t="s">
        <v>5601</v>
      </c>
    </row>
    <row r="202" spans="1:1">
      <c r="A202" s="1" t="s">
        <v>5358</v>
      </c>
    </row>
    <row r="203" spans="1:1">
      <c r="A203" s="1" t="s">
        <v>46</v>
      </c>
    </row>
    <row r="204" spans="1:1">
      <c r="A204" s="1" t="s">
        <v>5602</v>
      </c>
    </row>
    <row r="205" spans="1:1">
      <c r="A205" s="1" t="s">
        <v>5603</v>
      </c>
    </row>
    <row r="206" spans="1:1">
      <c r="A206" s="1"/>
    </row>
    <row r="207" spans="1:1">
      <c r="A207" s="1"/>
    </row>
    <row r="208" spans="1:1">
      <c r="A208" s="1"/>
    </row>
    <row r="209" spans="1:1">
      <c r="A209" s="1" t="s">
        <v>5604</v>
      </c>
    </row>
    <row r="210" spans="1:1">
      <c r="A210" s="1" t="s">
        <v>5605</v>
      </c>
    </row>
    <row r="211" spans="1:1">
      <c r="A211" s="1" t="s">
        <v>5606</v>
      </c>
    </row>
    <row r="212" spans="1:1">
      <c r="A212" s="1" t="s">
        <v>52</v>
      </c>
    </row>
    <row r="213" spans="1:1">
      <c r="A213" s="1" t="s">
        <v>5607</v>
      </c>
    </row>
    <row r="214" spans="1:1">
      <c r="A214" s="1" t="s">
        <v>52</v>
      </c>
    </row>
    <row r="215" spans="1:1">
      <c r="A215" s="1" t="s">
        <v>5608</v>
      </c>
    </row>
    <row r="216" spans="1:1">
      <c r="A216" s="1" t="s">
        <v>52</v>
      </c>
    </row>
    <row r="217" spans="1:1">
      <c r="A217" s="1" t="s">
        <v>5429</v>
      </c>
    </row>
    <row r="218" spans="1:1">
      <c r="A218" s="1" t="s">
        <v>52</v>
      </c>
    </row>
    <row r="219" spans="1:1">
      <c r="A219" s="1" t="s">
        <v>5609</v>
      </c>
    </row>
    <row r="220" spans="1:1">
      <c r="A220" s="1" t="s">
        <v>52</v>
      </c>
    </row>
    <row r="221" spans="1:1">
      <c r="A221" s="1" t="s">
        <v>5414</v>
      </c>
    </row>
    <row r="222" spans="1:1">
      <c r="A222" s="1" t="s">
        <v>52</v>
      </c>
    </row>
    <row r="223" spans="1:1">
      <c r="A223" s="1" t="s">
        <v>5380</v>
      </c>
    </row>
    <row r="224" spans="1:1">
      <c r="A224" s="1" t="s">
        <v>239</v>
      </c>
    </row>
    <row r="225" spans="1:1">
      <c r="A225" s="1" t="s">
        <v>5610</v>
      </c>
    </row>
    <row r="226" spans="1:1">
      <c r="A226" s="1" t="s">
        <v>52</v>
      </c>
    </row>
    <row r="227" spans="1:1">
      <c r="A227" s="1" t="s">
        <v>5611</v>
      </c>
    </row>
    <row r="228" spans="1:1">
      <c r="A228" s="1" t="s">
        <v>264</v>
      </c>
    </row>
    <row r="229" spans="1:1">
      <c r="A229" s="1" t="s">
        <v>5612</v>
      </c>
    </row>
    <row r="230" spans="1:1">
      <c r="A230" s="1" t="s">
        <v>63</v>
      </c>
    </row>
    <row r="231" spans="1:1">
      <c r="A231" s="1"/>
    </row>
    <row r="232" spans="1:1">
      <c r="A232" s="1"/>
    </row>
    <row r="233" spans="1:1">
      <c r="A233" s="1" t="s">
        <v>64</v>
      </c>
    </row>
    <row r="234" spans="1:1">
      <c r="A234" s="1" t="s">
        <v>5613</v>
      </c>
    </row>
    <row r="235" spans="1:1">
      <c r="A235" s="1" t="s">
        <v>66</v>
      </c>
    </row>
    <row r="236" spans="1:1">
      <c r="A236" s="1" t="s">
        <v>5614</v>
      </c>
    </row>
    <row r="237" spans="1:1">
      <c r="A237" s="1" t="s">
        <v>5615</v>
      </c>
    </row>
    <row r="238" spans="1:1">
      <c r="A238" s="1" t="s">
        <v>5616</v>
      </c>
    </row>
    <row r="239" spans="1:1">
      <c r="A239" s="1" t="s">
        <v>70</v>
      </c>
    </row>
    <row r="240" spans="1:1">
      <c r="A240" s="1" t="s">
        <v>71</v>
      </c>
    </row>
    <row r="241" spans="1:1">
      <c r="A241" s="1" t="s">
        <v>5617</v>
      </c>
    </row>
    <row r="242" spans="1:1">
      <c r="A242" s="1" t="s">
        <v>5358</v>
      </c>
    </row>
    <row r="243" spans="1:1">
      <c r="A243" s="1" t="s">
        <v>73</v>
      </c>
    </row>
    <row r="244" spans="1:1">
      <c r="A244" s="1" t="s">
        <v>5618</v>
      </c>
    </row>
    <row r="245" spans="1:1">
      <c r="A245" s="1" t="s">
        <v>5619</v>
      </c>
    </row>
    <row r="246" spans="1:1">
      <c r="A246" s="1"/>
    </row>
    <row r="247" spans="1:1">
      <c r="A247" s="1"/>
    </row>
    <row r="248" spans="1:1">
      <c r="A248" s="1"/>
    </row>
    <row r="249" spans="1:1">
      <c r="A249" s="1" t="s">
        <v>5620</v>
      </c>
    </row>
    <row r="250" spans="1:1">
      <c r="A250" s="1" t="s">
        <v>5621</v>
      </c>
    </row>
    <row r="251" spans="1:1">
      <c r="A251" s="1" t="s">
        <v>5414</v>
      </c>
    </row>
    <row r="252" spans="1:1">
      <c r="A252" s="1" t="s">
        <v>52</v>
      </c>
    </row>
    <row r="253" spans="1:1">
      <c r="A253" s="1" t="s">
        <v>5380</v>
      </c>
    </row>
    <row r="254" spans="1:1">
      <c r="A254" s="1" t="s">
        <v>52</v>
      </c>
    </row>
    <row r="255" spans="1:1">
      <c r="A255" s="1" t="s">
        <v>5381</v>
      </c>
    </row>
    <row r="256" spans="1:1">
      <c r="A256" s="1" t="s">
        <v>52</v>
      </c>
    </row>
    <row r="257" spans="1:1">
      <c r="A257" s="1" t="s">
        <v>5382</v>
      </c>
    </row>
    <row r="258" spans="1:1">
      <c r="A258" s="1" t="s">
        <v>80</v>
      </c>
    </row>
    <row r="259" spans="1:1">
      <c r="A259" s="1" t="s">
        <v>5622</v>
      </c>
    </row>
    <row r="260" spans="1:1">
      <c r="A260" s="1" t="s">
        <v>52</v>
      </c>
    </row>
    <row r="261" spans="1:1">
      <c r="A261" s="1" t="s">
        <v>5399</v>
      </c>
    </row>
    <row r="262" spans="1:1">
      <c r="A262" s="1" t="s">
        <v>52</v>
      </c>
    </row>
    <row r="263" spans="1:1">
      <c r="A263" s="1" t="s">
        <v>5385</v>
      </c>
    </row>
    <row r="264" spans="1:1">
      <c r="A264" s="1" t="s">
        <v>239</v>
      </c>
    </row>
    <row r="265" spans="1:1">
      <c r="A265" s="1" t="s">
        <v>5623</v>
      </c>
    </row>
    <row r="266" spans="1:1">
      <c r="A266" s="1" t="s">
        <v>52</v>
      </c>
    </row>
    <row r="267" spans="1:1">
      <c r="A267" s="1" t="s">
        <v>5624</v>
      </c>
    </row>
    <row r="268" spans="1:1">
      <c r="A268" s="1" t="s">
        <v>61</v>
      </c>
    </row>
    <row r="269" spans="1:1">
      <c r="A269" s="1" t="s">
        <v>5625</v>
      </c>
    </row>
    <row r="270" spans="1:1">
      <c r="A270" s="1" t="s">
        <v>284</v>
      </c>
    </row>
    <row r="271" spans="1:1">
      <c r="A271" s="1"/>
    </row>
    <row r="272" spans="1:1">
      <c r="A272" s="1"/>
    </row>
    <row r="273" spans="1:1">
      <c r="A273" s="1" t="s">
        <v>64</v>
      </c>
    </row>
    <row r="274" spans="1:1">
      <c r="A274" s="1" t="s">
        <v>5626</v>
      </c>
    </row>
    <row r="275" spans="1:1">
      <c r="A275" s="1" t="s">
        <v>66</v>
      </c>
    </row>
    <row r="276" spans="1:1">
      <c r="A276" s="1" t="s">
        <v>5627</v>
      </c>
    </row>
    <row r="277" spans="1:1">
      <c r="A277" s="1" t="s">
        <v>5628</v>
      </c>
    </row>
    <row r="278" spans="1:1">
      <c r="A278" s="1" t="s">
        <v>5629</v>
      </c>
    </row>
    <row r="279" spans="1:1">
      <c r="A279" s="1" t="s">
        <v>70</v>
      </c>
    </row>
    <row r="280" spans="1:1">
      <c r="A280" s="1" t="s">
        <v>71</v>
      </c>
    </row>
    <row r="281" spans="1:1">
      <c r="A281" s="1" t="s">
        <v>5630</v>
      </c>
    </row>
    <row r="282" spans="1:1">
      <c r="A282" s="1" t="s">
        <v>5358</v>
      </c>
    </row>
    <row r="283" spans="1:1">
      <c r="A283" s="1" t="s">
        <v>5311</v>
      </c>
    </row>
    <row r="284" spans="1:1">
      <c r="A284" s="1" t="s">
        <v>5631</v>
      </c>
    </row>
    <row r="285" spans="1:1">
      <c r="A285" s="1" t="s">
        <v>5632</v>
      </c>
    </row>
    <row r="286" spans="1:1">
      <c r="A286" s="1"/>
    </row>
    <row r="287" spans="1:1">
      <c r="A287" s="1"/>
    </row>
    <row r="288" spans="1:1">
      <c r="A288" s="1"/>
    </row>
    <row r="289" spans="1:1">
      <c r="A289" s="1" t="s">
        <v>5396</v>
      </c>
    </row>
    <row r="290" spans="1:1">
      <c r="A290" s="1" t="s">
        <v>5633</v>
      </c>
    </row>
    <row r="291" spans="1:1">
      <c r="A291" s="1" t="s">
        <v>5381</v>
      </c>
    </row>
    <row r="292" spans="1:1">
      <c r="A292" s="1" t="s">
        <v>52</v>
      </c>
    </row>
    <row r="293" spans="1:1">
      <c r="A293" s="1" t="s">
        <v>5382</v>
      </c>
    </row>
    <row r="294" spans="1:1">
      <c r="A294" s="1" t="s">
        <v>52</v>
      </c>
    </row>
    <row r="295" spans="1:1">
      <c r="A295" s="1" t="s">
        <v>5383</v>
      </c>
    </row>
    <row r="296" spans="1:1">
      <c r="A296" s="1" t="s">
        <v>52</v>
      </c>
    </row>
    <row r="297" spans="1:1">
      <c r="A297" s="1" t="s">
        <v>5634</v>
      </c>
    </row>
    <row r="298" spans="1:1">
      <c r="A298" s="1" t="s">
        <v>52</v>
      </c>
    </row>
    <row r="299" spans="1:1">
      <c r="A299" s="1" t="s">
        <v>5635</v>
      </c>
    </row>
    <row r="300" spans="1:1">
      <c r="A300" s="1" t="s">
        <v>52</v>
      </c>
    </row>
    <row r="301" spans="1:1">
      <c r="A301" s="1" t="s">
        <v>5401</v>
      </c>
    </row>
    <row r="302" spans="1:1">
      <c r="A302" s="1" t="s">
        <v>52</v>
      </c>
    </row>
    <row r="303" spans="1:1">
      <c r="A303" s="1" t="s">
        <v>5387</v>
      </c>
    </row>
    <row r="304" spans="1:1">
      <c r="A304" s="1" t="s">
        <v>239</v>
      </c>
    </row>
    <row r="305" spans="1:1">
      <c r="A305" s="1" t="s">
        <v>5636</v>
      </c>
    </row>
    <row r="306" spans="1:1">
      <c r="A306" s="1" t="s">
        <v>52</v>
      </c>
    </row>
    <row r="307" spans="1:1">
      <c r="A307" s="1" t="s">
        <v>5637</v>
      </c>
    </row>
    <row r="308" spans="1:1">
      <c r="A308" s="1" t="s">
        <v>61</v>
      </c>
    </row>
    <row r="309" spans="1:1">
      <c r="A309" s="1" t="s">
        <v>5638</v>
      </c>
    </row>
    <row r="310" spans="1:1">
      <c r="A310" s="1" t="s">
        <v>110</v>
      </c>
    </row>
    <row r="311" spans="1:1">
      <c r="A311" s="1"/>
    </row>
    <row r="312" spans="1:1">
      <c r="A312" s="1"/>
    </row>
    <row r="313" spans="1:1">
      <c r="A313" s="1" t="s">
        <v>64</v>
      </c>
    </row>
    <row r="314" spans="1:1">
      <c r="A314" s="1" t="s">
        <v>5639</v>
      </c>
    </row>
    <row r="315" spans="1:1">
      <c r="A315" s="1" t="s">
        <v>66</v>
      </c>
    </row>
    <row r="316" spans="1:1">
      <c r="A316" s="1" t="s">
        <v>5640</v>
      </c>
    </row>
    <row r="317" spans="1:1">
      <c r="A317" s="1" t="s">
        <v>5641</v>
      </c>
    </row>
    <row r="318" spans="1:1">
      <c r="A318" s="1" t="s">
        <v>5642</v>
      </c>
    </row>
    <row r="319" spans="1:1">
      <c r="A319" s="1" t="s">
        <v>70</v>
      </c>
    </row>
    <row r="320" spans="1:1">
      <c r="A320" s="1" t="s">
        <v>71</v>
      </c>
    </row>
    <row r="321" spans="1:1">
      <c r="A321" s="1" t="s">
        <v>5643</v>
      </c>
    </row>
    <row r="322" spans="1:1">
      <c r="A322" s="1" t="s">
        <v>5358</v>
      </c>
    </row>
    <row r="323" spans="1:1">
      <c r="A323" s="1" t="s">
        <v>117</v>
      </c>
    </row>
    <row r="324" spans="1:1">
      <c r="A324" s="1" t="s">
        <v>5644</v>
      </c>
    </row>
    <row r="325" spans="1:1">
      <c r="A325" s="1" t="s">
        <v>5645</v>
      </c>
    </row>
    <row r="326" spans="1:1">
      <c r="A326" s="1"/>
    </row>
    <row r="327" spans="1:1">
      <c r="A327" s="1"/>
    </row>
    <row r="328" spans="1:1">
      <c r="A328" s="1"/>
    </row>
    <row r="329" spans="1:1">
      <c r="A329" s="1" t="s">
        <v>5412</v>
      </c>
    </row>
    <row r="330" spans="1:1">
      <c r="A330" s="1" t="s">
        <v>5413</v>
      </c>
    </row>
    <row r="331" spans="1:1">
      <c r="A331" s="1" t="s">
        <v>5646</v>
      </c>
    </row>
    <row r="332" spans="1:1">
      <c r="A332" s="1" t="s">
        <v>52</v>
      </c>
    </row>
    <row r="333" spans="1:1">
      <c r="A333" s="1" t="s">
        <v>5380</v>
      </c>
    </row>
    <row r="334" spans="1:1">
      <c r="A334" s="1" t="s">
        <v>5381</v>
      </c>
    </row>
    <row r="335" spans="1:1">
      <c r="A335" s="1" t="s">
        <v>52</v>
      </c>
    </row>
    <row r="336" spans="1:1">
      <c r="A336" s="1" t="s">
        <v>5382</v>
      </c>
    </row>
    <row r="337" spans="1:1">
      <c r="A337" s="1" t="s">
        <v>52</v>
      </c>
    </row>
    <row r="338" spans="1:1">
      <c r="A338" s="1" t="s">
        <v>5383</v>
      </c>
    </row>
    <row r="339" spans="1:1">
      <c r="A339" s="1" t="s">
        <v>5647</v>
      </c>
    </row>
    <row r="340" spans="1:1">
      <c r="A340" s="1" t="s">
        <v>5399</v>
      </c>
    </row>
    <row r="341" spans="1:1">
      <c r="A341" s="1" t="s">
        <v>52</v>
      </c>
    </row>
    <row r="342" spans="1:1">
      <c r="A342" s="1" t="s">
        <v>5385</v>
      </c>
    </row>
    <row r="343" spans="1:1">
      <c r="A343" s="1" t="s">
        <v>52</v>
      </c>
    </row>
    <row r="344" spans="1:1">
      <c r="A344" s="1" t="s">
        <v>5648</v>
      </c>
    </row>
    <row r="345" spans="1:1">
      <c r="A345" s="1" t="s">
        <v>5649</v>
      </c>
    </row>
    <row r="346" spans="1:1">
      <c r="A346" s="1" t="s">
        <v>52</v>
      </c>
    </row>
    <row r="347" spans="1:1">
      <c r="A347" s="1" t="s">
        <v>5650</v>
      </c>
    </row>
    <row r="348" spans="1:1">
      <c r="A348" s="1" t="s">
        <v>393</v>
      </c>
    </row>
    <row r="349" spans="1:1">
      <c r="A349" s="1" t="s">
        <v>5418</v>
      </c>
    </row>
    <row r="350" spans="1:1">
      <c r="A350" s="1" t="s">
        <v>317</v>
      </c>
    </row>
    <row r="351" spans="1:1">
      <c r="A351" s="1"/>
    </row>
    <row r="352" spans="1:1">
      <c r="A352" s="1"/>
    </row>
    <row r="353" spans="1:1">
      <c r="A353" s="1" t="s">
        <v>64</v>
      </c>
    </row>
    <row r="354" spans="1:1">
      <c r="A354" s="1" t="s">
        <v>5651</v>
      </c>
    </row>
    <row r="355" spans="1:1">
      <c r="A355" s="1" t="s">
        <v>191</v>
      </c>
    </row>
    <row r="356" spans="1:1">
      <c r="A356" s="1" t="s">
        <v>5652</v>
      </c>
    </row>
    <row r="357" spans="1:1">
      <c r="A357" s="1" t="s">
        <v>5653</v>
      </c>
    </row>
    <row r="358" spans="1:1">
      <c r="A358" s="1" t="s">
        <v>5654</v>
      </c>
    </row>
    <row r="359" spans="1:1">
      <c r="A359" s="1" t="s">
        <v>70</v>
      </c>
    </row>
    <row r="360" spans="1:1">
      <c r="A360" s="1" t="s">
        <v>71</v>
      </c>
    </row>
    <row r="361" spans="1:1">
      <c r="A361" s="1" t="s">
        <v>5655</v>
      </c>
    </row>
    <row r="362" spans="1:1">
      <c r="A362" s="1" t="s">
        <v>5358</v>
      </c>
    </row>
    <row r="363" spans="1:1">
      <c r="A363" s="1" t="s">
        <v>138</v>
      </c>
    </row>
    <row r="364" spans="1:1">
      <c r="A364" s="1" t="s">
        <v>5656</v>
      </c>
    </row>
    <row r="365" spans="1:1">
      <c r="A365" s="1" t="s">
        <v>5657</v>
      </c>
    </row>
    <row r="366" spans="1:1">
      <c r="A366" s="1"/>
    </row>
    <row r="367" spans="1:1">
      <c r="A367" s="1"/>
    </row>
    <row r="368" spans="1:1">
      <c r="A368" s="1"/>
    </row>
    <row r="369" spans="1:1">
      <c r="A369" s="1" t="s">
        <v>5426</v>
      </c>
    </row>
    <row r="370" spans="1:1">
      <c r="A370" s="1" t="s">
        <v>5658</v>
      </c>
    </row>
    <row r="371" spans="1:1">
      <c r="A371" s="1" t="s">
        <v>5608</v>
      </c>
    </row>
    <row r="372" spans="1:1">
      <c r="A372" s="1" t="s">
        <v>52</v>
      </c>
    </row>
    <row r="373" spans="1:1">
      <c r="A373" s="1" t="s">
        <v>5429</v>
      </c>
    </row>
    <row r="374" spans="1:1">
      <c r="A374" s="1" t="s">
        <v>52</v>
      </c>
    </row>
    <row r="375" spans="1:1">
      <c r="A375" s="1" t="s">
        <v>5430</v>
      </c>
    </row>
    <row r="376" spans="1:1">
      <c r="A376" s="1" t="s">
        <v>145</v>
      </c>
    </row>
    <row r="377" spans="1:1">
      <c r="A377" s="1" t="s">
        <v>5414</v>
      </c>
    </row>
    <row r="378" spans="1:1">
      <c r="A378" s="1" t="s">
        <v>239</v>
      </c>
    </row>
    <row r="379" spans="1:1">
      <c r="A379" s="1" t="s">
        <v>5380</v>
      </c>
    </row>
    <row r="380" spans="1:1">
      <c r="A380" s="1" t="s">
        <v>52</v>
      </c>
    </row>
    <row r="381" spans="1:1">
      <c r="A381" s="1" t="s">
        <v>5381</v>
      </c>
    </row>
    <row r="382" spans="1:1">
      <c r="A382" s="1" t="s">
        <v>52</v>
      </c>
    </row>
    <row r="383" spans="1:1">
      <c r="A383" s="1" t="s">
        <v>5382</v>
      </c>
    </row>
    <row r="384" spans="1:1">
      <c r="A384" s="1" t="s">
        <v>5659</v>
      </c>
    </row>
    <row r="385" spans="1:1">
      <c r="A385" s="1" t="s">
        <v>5383</v>
      </c>
    </row>
    <row r="386" spans="1:1">
      <c r="A386" s="1" t="s">
        <v>52</v>
      </c>
    </row>
    <row r="387" spans="1:1">
      <c r="A387" s="1" t="s">
        <v>5660</v>
      </c>
    </row>
    <row r="388" spans="1:1">
      <c r="A388" s="1" t="s">
        <v>61</v>
      </c>
    </row>
    <row r="389" spans="1:1">
      <c r="A389" s="1" t="s">
        <v>5435</v>
      </c>
    </row>
    <row r="390" spans="1:1">
      <c r="A390" s="1" t="s">
        <v>131</v>
      </c>
    </row>
    <row r="391" spans="1:1">
      <c r="A391" s="1"/>
    </row>
    <row r="392" spans="1:1">
      <c r="A392" s="1"/>
    </row>
    <row r="393" spans="1:1">
      <c r="A393" s="1" t="s">
        <v>64</v>
      </c>
    </row>
    <row r="394" spans="1:1">
      <c r="A394" s="1" t="s">
        <v>5661</v>
      </c>
    </row>
    <row r="395" spans="1:1">
      <c r="A395" s="1" t="s">
        <v>66</v>
      </c>
    </row>
    <row r="396" spans="1:1">
      <c r="A396" s="1" t="s">
        <v>5662</v>
      </c>
    </row>
    <row r="397" spans="1:1">
      <c r="A397" s="1" t="s">
        <v>5663</v>
      </c>
    </row>
    <row r="398" spans="1:1">
      <c r="A398" s="1" t="s">
        <v>5664</v>
      </c>
    </row>
    <row r="399" spans="1:1">
      <c r="A399" s="1" t="s">
        <v>70</v>
      </c>
    </row>
    <row r="400" spans="1:1">
      <c r="A400" s="1" t="s">
        <v>71</v>
      </c>
    </row>
    <row r="401" spans="1:1">
      <c r="A401" s="1" t="s">
        <v>5665</v>
      </c>
    </row>
    <row r="402" spans="1:1">
      <c r="A402" s="1" t="s">
        <v>5441</v>
      </c>
    </row>
    <row r="403" spans="1:1">
      <c r="A403" s="1" t="s">
        <v>46</v>
      </c>
    </row>
    <row r="404" spans="1:1">
      <c r="A404" s="1" t="s">
        <v>5666</v>
      </c>
    </row>
    <row r="405" spans="1:1">
      <c r="A405" s="1" t="s">
        <v>5667</v>
      </c>
    </row>
    <row r="406" spans="1:1">
      <c r="A406" s="1"/>
    </row>
    <row r="407" spans="1:1">
      <c r="A407" s="1"/>
    </row>
    <row r="408" spans="1:1">
      <c r="A408" s="1"/>
    </row>
    <row r="409" spans="1:1">
      <c r="A409" s="1" t="s">
        <v>5668</v>
      </c>
    </row>
    <row r="410" spans="1:1">
      <c r="A410" s="1" t="s">
        <v>5445</v>
      </c>
    </row>
    <row r="411" spans="1:1">
      <c r="A411" s="1" t="s">
        <v>5447</v>
      </c>
    </row>
    <row r="412" spans="1:1">
      <c r="A412" s="1" t="s">
        <v>80</v>
      </c>
    </row>
    <row r="413" spans="1:1">
      <c r="A413" s="1" t="s">
        <v>52</v>
      </c>
    </row>
    <row r="414" spans="1:1">
      <c r="A414" s="1" t="s">
        <v>5448</v>
      </c>
    </row>
    <row r="415" spans="1:1">
      <c r="A415" s="1" t="s">
        <v>52</v>
      </c>
    </row>
    <row r="416" spans="1:1">
      <c r="A416" s="1" t="s">
        <v>5514</v>
      </c>
    </row>
    <row r="417" spans="1:1">
      <c r="A417" s="1" t="s">
        <v>52</v>
      </c>
    </row>
    <row r="418" spans="1:1">
      <c r="A418" s="1" t="s">
        <v>52</v>
      </c>
    </row>
    <row r="419" spans="1:1">
      <c r="A419" s="1" t="s">
        <v>5515</v>
      </c>
    </row>
    <row r="420" spans="1:1">
      <c r="A420" s="1" t="s">
        <v>102</v>
      </c>
    </row>
    <row r="421" spans="1:1">
      <c r="A421" s="1" t="s">
        <v>5669</v>
      </c>
    </row>
    <row r="422" spans="1:1">
      <c r="A422" s="1" t="s">
        <v>52</v>
      </c>
    </row>
    <row r="423" spans="1:1">
      <c r="A423" s="1" t="s">
        <v>52</v>
      </c>
    </row>
    <row r="424" spans="1:1">
      <c r="A424" s="1" t="s">
        <v>5480</v>
      </c>
    </row>
    <row r="425" spans="1:1">
      <c r="A425" s="1" t="s">
        <v>52</v>
      </c>
    </row>
    <row r="426" spans="1:1">
      <c r="A426" s="1" t="s">
        <v>5670</v>
      </c>
    </row>
    <row r="427" spans="1:1">
      <c r="A427" s="1" t="s">
        <v>52</v>
      </c>
    </row>
    <row r="428" spans="1:1">
      <c r="A428" s="1" t="s">
        <v>244</v>
      </c>
    </row>
    <row r="429" spans="1:1">
      <c r="A429" s="1" t="s">
        <v>5671</v>
      </c>
    </row>
    <row r="430" spans="1:1">
      <c r="A430" s="1" t="s">
        <v>63</v>
      </c>
    </row>
    <row r="431" spans="1:1">
      <c r="A431" s="1"/>
    </row>
    <row r="432" spans="1:1">
      <c r="A432" s="1"/>
    </row>
    <row r="433" spans="1:1">
      <c r="A433" s="1" t="s">
        <v>64</v>
      </c>
    </row>
    <row r="434" spans="1:1">
      <c r="A434" s="1" t="s">
        <v>5672</v>
      </c>
    </row>
    <row r="435" spans="1:1">
      <c r="A435" s="1" t="s">
        <v>66</v>
      </c>
    </row>
    <row r="436" spans="1:1">
      <c r="A436" s="1" t="s">
        <v>5673</v>
      </c>
    </row>
    <row r="437" spans="1:1">
      <c r="A437" s="1" t="s">
        <v>5674</v>
      </c>
    </row>
    <row r="438" spans="1:1">
      <c r="A438" s="1" t="s">
        <v>5675</v>
      </c>
    </row>
    <row r="439" spans="1:1">
      <c r="A439" s="1" t="s">
        <v>70</v>
      </c>
    </row>
    <row r="440" spans="1:1">
      <c r="A440" s="1" t="s">
        <v>71</v>
      </c>
    </row>
    <row r="441" spans="1:1">
      <c r="A441" s="1" t="s">
        <v>5676</v>
      </c>
    </row>
    <row r="442" spans="1:1">
      <c r="A442" s="1" t="s">
        <v>5441</v>
      </c>
    </row>
    <row r="443" spans="1:1">
      <c r="A443" s="1" t="s">
        <v>73</v>
      </c>
    </row>
    <row r="444" spans="1:1">
      <c r="A444" s="1" t="s">
        <v>5677</v>
      </c>
    </row>
    <row r="445" spans="1:1">
      <c r="A445" s="1" t="s">
        <v>5678</v>
      </c>
    </row>
    <row r="446" spans="1:1">
      <c r="A446" s="1"/>
    </row>
    <row r="447" spans="1:1">
      <c r="A447" s="1"/>
    </row>
    <row r="448" spans="1:1">
      <c r="A448" s="1"/>
    </row>
    <row r="449" spans="1:1">
      <c r="A449" s="1" t="s">
        <v>5478</v>
      </c>
    </row>
    <row r="450" spans="1:1">
      <c r="A450" s="1" t="s">
        <v>5461</v>
      </c>
    </row>
    <row r="451" spans="1:1">
      <c r="A451" s="1" t="s">
        <v>5480</v>
      </c>
    </row>
    <row r="452" spans="1:1">
      <c r="A452" s="1" t="s">
        <v>52</v>
      </c>
    </row>
    <row r="453" spans="1:1">
      <c r="A453" s="1" t="s">
        <v>5679</v>
      </c>
    </row>
    <row r="454" spans="1:1">
      <c r="A454" s="1" t="s">
        <v>52</v>
      </c>
    </row>
    <row r="455" spans="1:1">
      <c r="A455" s="1" t="s">
        <v>52</v>
      </c>
    </row>
    <row r="456" spans="1:1">
      <c r="A456" s="1" t="s">
        <v>5466</v>
      </c>
    </row>
    <row r="457" spans="1:1">
      <c r="A457" s="1" t="s">
        <v>52</v>
      </c>
    </row>
    <row r="458" spans="1:1">
      <c r="A458" s="1" t="s">
        <v>5467</v>
      </c>
    </row>
    <row r="459" spans="1:1">
      <c r="A459" s="1" t="s">
        <v>102</v>
      </c>
    </row>
    <row r="460" spans="1:1">
      <c r="A460" s="1" t="s">
        <v>5468</v>
      </c>
    </row>
    <row r="461" spans="1:1">
      <c r="A461" s="1" t="s">
        <v>239</v>
      </c>
    </row>
    <row r="462" spans="1:1">
      <c r="A462" s="1" t="s">
        <v>5482</v>
      </c>
    </row>
    <row r="463" spans="1:1">
      <c r="A463" s="1" t="s">
        <v>52</v>
      </c>
    </row>
    <row r="464" spans="1:1">
      <c r="A464" s="1" t="s">
        <v>52</v>
      </c>
    </row>
    <row r="465" spans="1:1">
      <c r="A465" s="1" t="s">
        <v>5680</v>
      </c>
    </row>
    <row r="466" spans="1:1">
      <c r="A466" s="1" t="s">
        <v>59</v>
      </c>
    </row>
    <row r="467" spans="1:1">
      <c r="A467" s="1" t="s">
        <v>5681</v>
      </c>
    </row>
    <row r="468" spans="1:1">
      <c r="A468" s="1" t="s">
        <v>61</v>
      </c>
    </row>
    <row r="469" spans="1:1">
      <c r="A469" s="1" t="s">
        <v>5682</v>
      </c>
    </row>
    <row r="470" spans="1:1">
      <c r="A470" s="1" t="s">
        <v>284</v>
      </c>
    </row>
    <row r="471" spans="1:1">
      <c r="A471" s="1"/>
    </row>
    <row r="472" spans="1:1">
      <c r="A472" s="1"/>
    </row>
    <row r="473" spans="1:1">
      <c r="A473" s="1" t="s">
        <v>64</v>
      </c>
    </row>
    <row r="474" spans="1:1">
      <c r="A474" s="1" t="s">
        <v>5683</v>
      </c>
    </row>
    <row r="475" spans="1:1">
      <c r="A475" s="1" t="s">
        <v>66</v>
      </c>
    </row>
    <row r="476" spans="1:1">
      <c r="A476" s="1" t="s">
        <v>5684</v>
      </c>
    </row>
    <row r="477" spans="1:1">
      <c r="A477" s="1" t="s">
        <v>5685</v>
      </c>
    </row>
    <row r="478" spans="1:1">
      <c r="A478" s="1" t="s">
        <v>5686</v>
      </c>
    </row>
    <row r="479" spans="1:1">
      <c r="A479" s="1" t="s">
        <v>70</v>
      </c>
    </row>
    <row r="480" spans="1:1">
      <c r="A480" s="1" t="s">
        <v>71</v>
      </c>
    </row>
    <row r="481" spans="1:1">
      <c r="A481" s="1" t="s">
        <v>5687</v>
      </c>
    </row>
    <row r="482" spans="1:1">
      <c r="A482" s="1" t="s">
        <v>5441</v>
      </c>
    </row>
    <row r="483" spans="1:1">
      <c r="A483" s="1" t="s">
        <v>5311</v>
      </c>
    </row>
    <row r="484" spans="1:1">
      <c r="A484" s="1" t="s">
        <v>5688</v>
      </c>
    </row>
    <row r="485" spans="1:1">
      <c r="A485" s="1" t="s">
        <v>5689</v>
      </c>
    </row>
    <row r="486" spans="1:1">
      <c r="A486" s="1"/>
    </row>
    <row r="487" spans="1:1">
      <c r="A487" s="1"/>
    </row>
    <row r="488" spans="1:1">
      <c r="A488" s="1"/>
    </row>
    <row r="489" spans="1:1">
      <c r="A489" s="1" t="s">
        <v>5690</v>
      </c>
    </row>
    <row r="490" spans="1:1">
      <c r="A490" s="1" t="s">
        <v>5479</v>
      </c>
    </row>
    <row r="491" spans="1:1">
      <c r="A491" s="1" t="s">
        <v>5465</v>
      </c>
    </row>
    <row r="492" spans="1:1">
      <c r="A492" s="1" t="s">
        <v>52</v>
      </c>
    </row>
    <row r="493" spans="1:1">
      <c r="A493" s="1" t="s">
        <v>5466</v>
      </c>
    </row>
    <row r="494" spans="1:1">
      <c r="A494" s="1" t="s">
        <v>52</v>
      </c>
    </row>
    <row r="495" spans="1:1">
      <c r="A495" s="1" t="s">
        <v>5467</v>
      </c>
    </row>
    <row r="496" spans="1:1">
      <c r="A496" s="1" t="s">
        <v>80</v>
      </c>
    </row>
    <row r="497" spans="1:1">
      <c r="A497" s="1" t="s">
        <v>5468</v>
      </c>
    </row>
    <row r="498" spans="1:1">
      <c r="A498" s="1" t="s">
        <v>52</v>
      </c>
    </row>
    <row r="499" spans="1:1">
      <c r="A499" s="1" t="s">
        <v>5691</v>
      </c>
    </row>
    <row r="500" spans="1:1">
      <c r="A500" s="1" t="s">
        <v>52</v>
      </c>
    </row>
    <row r="501" spans="1:1">
      <c r="A501" s="1" t="s">
        <v>5483</v>
      </c>
    </row>
    <row r="502" spans="1:1">
      <c r="A502" s="1" t="s">
        <v>239</v>
      </c>
    </row>
    <row r="503" spans="1:1">
      <c r="A503" s="1" t="s">
        <v>5692</v>
      </c>
    </row>
    <row r="504" spans="1:1">
      <c r="A504" s="1" t="s">
        <v>52</v>
      </c>
    </row>
    <row r="505" spans="1:1">
      <c r="A505" s="1" t="s">
        <v>5693</v>
      </c>
    </row>
    <row r="506" spans="1:1">
      <c r="A506" s="1" t="s">
        <v>59</v>
      </c>
    </row>
    <row r="507" spans="1:1">
      <c r="A507" s="1" t="s">
        <v>5694</v>
      </c>
    </row>
    <row r="508" spans="1:1">
      <c r="A508" s="1" t="s">
        <v>61</v>
      </c>
    </row>
    <row r="509" spans="1:1">
      <c r="A509" s="1" t="s">
        <v>5695</v>
      </c>
    </row>
    <row r="510" spans="1:1">
      <c r="A510" s="1" t="s">
        <v>110</v>
      </c>
    </row>
    <row r="511" spans="1:1">
      <c r="A511" s="1"/>
    </row>
    <row r="512" spans="1:1">
      <c r="A512" s="1"/>
    </row>
    <row r="513" spans="1:1">
      <c r="A513" s="1" t="s">
        <v>64</v>
      </c>
    </row>
    <row r="514" spans="1:1">
      <c r="A514" s="1" t="s">
        <v>5696</v>
      </c>
    </row>
    <row r="515" spans="1:1">
      <c r="A515" s="1" t="s">
        <v>66</v>
      </c>
    </row>
    <row r="516" spans="1:1">
      <c r="A516" s="1" t="s">
        <v>5697</v>
      </c>
    </row>
    <row r="517" spans="1:1">
      <c r="A517" s="1" t="s">
        <v>5698</v>
      </c>
    </row>
    <row r="518" spans="1:1">
      <c r="A518" s="1" t="s">
        <v>5699</v>
      </c>
    </row>
    <row r="519" spans="1:1">
      <c r="A519" s="1" t="s">
        <v>70</v>
      </c>
    </row>
    <row r="520" spans="1:1">
      <c r="A520" s="1" t="s">
        <v>71</v>
      </c>
    </row>
    <row r="521" spans="1:1">
      <c r="A521" s="1" t="s">
        <v>5700</v>
      </c>
    </row>
    <row r="522" spans="1:1">
      <c r="A522" s="1" t="s">
        <v>5441</v>
      </c>
    </row>
    <row r="523" spans="1:1">
      <c r="A523" s="1" t="s">
        <v>117</v>
      </c>
    </row>
    <row r="524" spans="1:1">
      <c r="A524" s="1" t="s">
        <v>5701</v>
      </c>
    </row>
    <row r="525" spans="1:1">
      <c r="A525" s="1" t="s">
        <v>5702</v>
      </c>
    </row>
    <row r="526" spans="1:1">
      <c r="A526" s="1"/>
    </row>
    <row r="527" spans="1:1">
      <c r="A527" s="1"/>
    </row>
    <row r="528" spans="1:1">
      <c r="A528" s="1"/>
    </row>
    <row r="529" spans="1:1">
      <c r="A529" s="1" t="s">
        <v>5494</v>
      </c>
    </row>
    <row r="530" spans="1:1">
      <c r="A530" s="1" t="s">
        <v>5703</v>
      </c>
    </row>
    <row r="531" spans="1:1">
      <c r="A531" s="1" t="s">
        <v>421</v>
      </c>
    </row>
    <row r="532" spans="1:1">
      <c r="A532" s="1" t="s">
        <v>5704</v>
      </c>
    </row>
    <row r="533" spans="1:1">
      <c r="A533" s="1" t="s">
        <v>421</v>
      </c>
    </row>
    <row r="534" spans="1:1">
      <c r="A534" s="1" t="s">
        <v>421</v>
      </c>
    </row>
    <row r="535" spans="1:1">
      <c r="A535" s="1" t="s">
        <v>421</v>
      </c>
    </row>
    <row r="536" spans="1:1">
      <c r="A536" s="1" t="s">
        <v>5497</v>
      </c>
    </row>
    <row r="537" spans="1:1">
      <c r="A537" s="1" t="s">
        <v>421</v>
      </c>
    </row>
    <row r="538" spans="1:1">
      <c r="A538" s="1" t="s">
        <v>421</v>
      </c>
    </row>
    <row r="539" spans="1:1">
      <c r="A539" s="1" t="s">
        <v>5705</v>
      </c>
    </row>
    <row r="540" spans="1:1">
      <c r="A540" s="1" t="s">
        <v>5585</v>
      </c>
    </row>
    <row r="541" spans="1:1">
      <c r="A541" s="1" t="s">
        <v>421</v>
      </c>
    </row>
    <row r="542" spans="1:1">
      <c r="A542" s="1" t="s">
        <v>5499</v>
      </c>
    </row>
    <row r="543" spans="1:1">
      <c r="A543" s="1" t="s">
        <v>421</v>
      </c>
    </row>
    <row r="544" spans="1:1">
      <c r="A544" s="1" t="s">
        <v>421</v>
      </c>
    </row>
    <row r="545" spans="1:1">
      <c r="A545" s="1" t="s">
        <v>5500</v>
      </c>
    </row>
    <row r="546" spans="1:1">
      <c r="A546" s="1" t="s">
        <v>5706</v>
      </c>
    </row>
    <row r="547" spans="1:1">
      <c r="A547" s="1" t="s">
        <v>421</v>
      </c>
    </row>
    <row r="548" spans="1:1">
      <c r="A548" s="1" t="s">
        <v>5337</v>
      </c>
    </row>
    <row r="549" spans="1:1">
      <c r="A549" s="1" t="s">
        <v>5707</v>
      </c>
    </row>
    <row r="550" spans="1:1">
      <c r="A550" s="1" t="s">
        <v>868</v>
      </c>
    </row>
    <row r="551" spans="1:1">
      <c r="A551" s="1"/>
    </row>
    <row r="552" spans="1:1">
      <c r="A552" s="1"/>
    </row>
    <row r="553" spans="1:1">
      <c r="A553" s="1" t="s">
        <v>64</v>
      </c>
    </row>
    <row r="554" spans="1:1">
      <c r="A554" s="1" t="s">
        <v>5708</v>
      </c>
    </row>
    <row r="555" spans="1:1">
      <c r="A555" s="1" t="s">
        <v>191</v>
      </c>
    </row>
    <row r="556" spans="1:1">
      <c r="A556" s="1" t="s">
        <v>5709</v>
      </c>
    </row>
    <row r="557" spans="1:1">
      <c r="A557" s="1" t="s">
        <v>5710</v>
      </c>
    </row>
    <row r="558" spans="1:1">
      <c r="A558" s="1" t="s">
        <v>5711</v>
      </c>
    </row>
    <row r="559" spans="1:1">
      <c r="A559" s="1" t="s">
        <v>70</v>
      </c>
    </row>
    <row r="560" spans="1:1">
      <c r="A560" s="1" t="s">
        <v>71</v>
      </c>
    </row>
    <row r="561" spans="1:1">
      <c r="A561" s="1" t="s">
        <v>5712</v>
      </c>
    </row>
    <row r="562" spans="1:1">
      <c r="A562" s="1" t="s">
        <v>5441</v>
      </c>
    </row>
    <row r="563" spans="1:1">
      <c r="A563" s="1" t="s">
        <v>138</v>
      </c>
    </row>
    <row r="564" spans="1:1">
      <c r="A564" s="1" t="s">
        <v>5713</v>
      </c>
    </row>
    <row r="565" spans="1:1">
      <c r="A565" s="1" t="s">
        <v>5714</v>
      </c>
    </row>
    <row r="566" spans="1:1">
      <c r="A566" s="1"/>
    </row>
    <row r="567" spans="1:1">
      <c r="A567" s="1"/>
    </row>
    <row r="568" spans="1:1">
      <c r="A568" s="1"/>
    </row>
    <row r="569" spans="1:1">
      <c r="A569" s="1" t="s">
        <v>5715</v>
      </c>
    </row>
    <row r="570" spans="1:1">
      <c r="A570" s="1" t="s">
        <v>5512</v>
      </c>
    </row>
    <row r="571" spans="1:1">
      <c r="A571" s="1" t="s">
        <v>5447</v>
      </c>
    </row>
    <row r="572" spans="1:1">
      <c r="A572" s="1" t="s">
        <v>52</v>
      </c>
    </row>
    <row r="573" spans="1:1">
      <c r="A573" s="1" t="s">
        <v>5448</v>
      </c>
    </row>
    <row r="574" spans="1:1">
      <c r="A574" s="1" t="s">
        <v>52</v>
      </c>
    </row>
    <row r="575" spans="1:1">
      <c r="A575" s="1" t="s">
        <v>5514</v>
      </c>
    </row>
    <row r="576" spans="1:1">
      <c r="A576" s="1" t="s">
        <v>145</v>
      </c>
    </row>
    <row r="577" spans="1:1">
      <c r="A577" s="1" t="s">
        <v>5515</v>
      </c>
    </row>
    <row r="578" spans="1:1">
      <c r="A578" s="1" t="s">
        <v>52</v>
      </c>
    </row>
    <row r="579" spans="1:1">
      <c r="A579" s="1" t="s">
        <v>5669</v>
      </c>
    </row>
    <row r="580" spans="1:1">
      <c r="A580" s="1" t="s">
        <v>52</v>
      </c>
    </row>
    <row r="581" spans="1:1">
      <c r="A581" s="1" t="s">
        <v>5480</v>
      </c>
    </row>
    <row r="582" spans="1:1">
      <c r="A582" s="1" t="s">
        <v>52</v>
      </c>
    </row>
    <row r="583" spans="1:1">
      <c r="A583" s="1" t="s">
        <v>5716</v>
      </c>
    </row>
    <row r="584" spans="1:1">
      <c r="A584" s="1" t="s">
        <v>52</v>
      </c>
    </row>
    <row r="585" spans="1:1">
      <c r="A585" s="1" t="s">
        <v>5717</v>
      </c>
    </row>
    <row r="586" spans="1:1">
      <c r="A586" s="1" t="s">
        <v>52</v>
      </c>
    </row>
    <row r="587" spans="1:1">
      <c r="A587" s="1" t="s">
        <v>5718</v>
      </c>
    </row>
    <row r="588" spans="1:1">
      <c r="A588" s="1" t="s">
        <v>244</v>
      </c>
    </row>
    <row r="589" spans="1:1">
      <c r="A589" s="1" t="s">
        <v>5719</v>
      </c>
    </row>
    <row r="590" spans="1:1">
      <c r="A590" s="1" t="s">
        <v>131</v>
      </c>
    </row>
    <row r="591" spans="1:1">
      <c r="A591" s="1"/>
    </row>
    <row r="592" spans="1:1">
      <c r="A592" s="1"/>
    </row>
    <row r="593" spans="1:1">
      <c r="A593" s="1" t="s">
        <v>64</v>
      </c>
    </row>
    <row r="594" spans="1:1">
      <c r="A594" s="1" t="s">
        <v>5720</v>
      </c>
    </row>
    <row r="595" spans="1:1">
      <c r="A595" s="1" t="s">
        <v>66</v>
      </c>
    </row>
    <row r="596" spans="1:1">
      <c r="A596" s="1" t="s">
        <v>5721</v>
      </c>
    </row>
    <row r="597" spans="1:1">
      <c r="A597" s="1" t="s">
        <v>5722</v>
      </c>
    </row>
    <row r="598" spans="1:1">
      <c r="A598" s="1" t="s">
        <v>5723</v>
      </c>
    </row>
    <row r="599" spans="1:1">
      <c r="A599" s="1" t="s">
        <v>70</v>
      </c>
    </row>
    <row r="600" spans="1:1">
      <c r="A600" s="1" t="s">
        <v>71</v>
      </c>
    </row>
    <row r="601" spans="1:1">
      <c r="A601" s="1" t="s">
        <v>5724</v>
      </c>
    </row>
    <row r="602" spans="1:1">
      <c r="A602" s="1" t="s">
        <v>1201</v>
      </c>
    </row>
    <row r="603" spans="1:1">
      <c r="A603" s="1" t="s">
        <v>5725</v>
      </c>
    </row>
    <row r="604" spans="1:1">
      <c r="A604" s="1" t="s">
        <v>5726</v>
      </c>
    </row>
    <row r="605" spans="1:1">
      <c r="A605" s="1" t="s">
        <v>5727</v>
      </c>
    </row>
    <row r="606" spans="1:1">
      <c r="A606" s="1" t="s">
        <v>5728</v>
      </c>
    </row>
    <row r="607" spans="1:1">
      <c r="A607" s="1" t="s">
        <v>5729</v>
      </c>
    </row>
    <row r="608" spans="1:1">
      <c r="A608" s="1" t="s">
        <v>5730</v>
      </c>
    </row>
    <row r="609" spans="1:1">
      <c r="A609" s="1" t="s">
        <v>5731</v>
      </c>
    </row>
    <row r="610" spans="1:1">
      <c r="A610" s="1" t="s">
        <v>5732</v>
      </c>
    </row>
    <row r="611" spans="1:1">
      <c r="A611" s="1" t="s">
        <v>5733</v>
      </c>
    </row>
    <row r="612" spans="1:1">
      <c r="A612" s="1" t="s">
        <v>5734</v>
      </c>
    </row>
    <row r="613" spans="1:1">
      <c r="A613" s="1" t="s">
        <v>5735</v>
      </c>
    </row>
    <row r="614" spans="1:1">
      <c r="A614" s="1" t="s">
        <v>5736</v>
      </c>
    </row>
    <row r="615" spans="1:1">
      <c r="A615" s="1" t="s">
        <v>5737</v>
      </c>
    </row>
    <row r="616" spans="1:1">
      <c r="A616" s="1" t="s">
        <v>5738</v>
      </c>
    </row>
    <row r="617" spans="1:1">
      <c r="A617" s="1" t="s">
        <v>5739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17"/>
  <sheetViews>
    <sheetView topLeftCell="A4" workbookViewId="0">
      <selection activeCell="A4" sqref="A1:A1048576"/>
    </sheetView>
  </sheetViews>
  <sheetFormatPr baseColWidth="10" defaultRowHeight="17" x14ac:dyDescent="0"/>
  <cols>
    <col min="1" max="1" width="10.625" style="1"/>
  </cols>
  <sheetData>
    <row r="1" spans="1:1">
      <c r="A1" s="1" t="s">
        <v>5740</v>
      </c>
    </row>
    <row r="2" spans="1:1">
      <c r="A2" s="1" t="s">
        <v>5275</v>
      </c>
    </row>
    <row r="3" spans="1:1">
      <c r="A3" s="1" t="s">
        <v>46</v>
      </c>
    </row>
    <row r="4" spans="1:1">
      <c r="A4" s="1" t="s">
        <v>5741</v>
      </c>
    </row>
    <row r="5" spans="1:1">
      <c r="A5" s="1" t="s">
        <v>5742</v>
      </c>
    </row>
    <row r="9" spans="1:1">
      <c r="A9" s="1" t="s">
        <v>5542</v>
      </c>
    </row>
    <row r="10" spans="1:1">
      <c r="A10" s="1" t="s">
        <v>5543</v>
      </c>
    </row>
    <row r="11" spans="1:1">
      <c r="A11" s="1" t="s">
        <v>5544</v>
      </c>
    </row>
    <row r="12" spans="1:1">
      <c r="A12" s="1" t="s">
        <v>52</v>
      </c>
    </row>
    <row r="13" spans="1:1">
      <c r="A13" s="1" t="s">
        <v>5282</v>
      </c>
    </row>
    <row r="14" spans="1:1">
      <c r="A14" s="1" t="s">
        <v>52</v>
      </c>
    </row>
    <row r="15" spans="1:1">
      <c r="A15" s="1" t="s">
        <v>52</v>
      </c>
    </row>
    <row r="16" spans="1:1">
      <c r="A16" s="1" t="s">
        <v>5743</v>
      </c>
    </row>
    <row r="17" spans="1:1">
      <c r="A17" s="1" t="s">
        <v>52</v>
      </c>
    </row>
    <row r="18" spans="1:1">
      <c r="A18" s="1" t="s">
        <v>5348</v>
      </c>
    </row>
    <row r="19" spans="1:1">
      <c r="A19" s="1" t="s">
        <v>52</v>
      </c>
    </row>
    <row r="20" spans="1:1">
      <c r="A20" s="1" t="s">
        <v>5285</v>
      </c>
    </row>
    <row r="21" spans="1:1">
      <c r="A21" s="1" t="s">
        <v>102</v>
      </c>
    </row>
    <row r="22" spans="1:1">
      <c r="A22" s="1" t="s">
        <v>5286</v>
      </c>
    </row>
    <row r="23" spans="1:1">
      <c r="A23" s="1" t="s">
        <v>239</v>
      </c>
    </row>
    <row r="24" spans="1:1">
      <c r="A24" s="1" t="s">
        <v>52</v>
      </c>
    </row>
    <row r="25" spans="1:1">
      <c r="A25" s="1" t="s">
        <v>5287</v>
      </c>
    </row>
    <row r="26" spans="1:1">
      <c r="A26" s="1" t="s">
        <v>52</v>
      </c>
    </row>
    <row r="27" spans="1:1">
      <c r="A27" s="1" t="s">
        <v>5744</v>
      </c>
    </row>
    <row r="28" spans="1:1">
      <c r="A28" s="1" t="s">
        <v>61</v>
      </c>
    </row>
    <row r="29" spans="1:1">
      <c r="A29" s="1" t="s">
        <v>5745</v>
      </c>
    </row>
    <row r="30" spans="1:1">
      <c r="A30" s="1" t="s">
        <v>63</v>
      </c>
    </row>
    <row r="33" spans="1:1">
      <c r="A33" s="1" t="s">
        <v>64</v>
      </c>
    </row>
    <row r="34" spans="1:1">
      <c r="A34" s="1" t="s">
        <v>5746</v>
      </c>
    </row>
    <row r="35" spans="1:1">
      <c r="A35" s="1" t="s">
        <v>66</v>
      </c>
    </row>
    <row r="36" spans="1:1">
      <c r="A36" s="1" t="s">
        <v>5747</v>
      </c>
    </row>
    <row r="37" spans="1:1">
      <c r="A37" s="1" t="s">
        <v>5748</v>
      </c>
    </row>
    <row r="38" spans="1:1">
      <c r="A38" s="1" t="s">
        <v>5749</v>
      </c>
    </row>
    <row r="39" spans="1:1">
      <c r="A39" s="1" t="s">
        <v>70</v>
      </c>
    </row>
    <row r="40" spans="1:1">
      <c r="A40" s="1" t="s">
        <v>71</v>
      </c>
    </row>
    <row r="41" spans="1:1">
      <c r="A41" s="1" t="s">
        <v>5750</v>
      </c>
    </row>
    <row r="42" spans="1:1">
      <c r="A42" s="1" t="s">
        <v>5275</v>
      </c>
    </row>
    <row r="43" spans="1:1">
      <c r="A43" s="1" t="s">
        <v>73</v>
      </c>
    </row>
    <row r="44" spans="1:1">
      <c r="A44" s="1" t="s">
        <v>5751</v>
      </c>
    </row>
    <row r="45" spans="1:1">
      <c r="A45" s="1" t="s">
        <v>5752</v>
      </c>
    </row>
    <row r="49" spans="1:1">
      <c r="A49" s="1" t="s">
        <v>5555</v>
      </c>
    </row>
    <row r="50" spans="1:1">
      <c r="A50" s="1" t="s">
        <v>5556</v>
      </c>
    </row>
    <row r="51" spans="1:1">
      <c r="A51" s="1" t="s">
        <v>5287</v>
      </c>
    </row>
    <row r="52" spans="1:1">
      <c r="A52" s="1" t="s">
        <v>52</v>
      </c>
    </row>
    <row r="53" spans="1:1">
      <c r="A53" s="1" t="s">
        <v>5298</v>
      </c>
    </row>
    <row r="54" spans="1:1">
      <c r="A54" s="1" t="s">
        <v>52</v>
      </c>
    </row>
    <row r="55" spans="1:1">
      <c r="A55" s="1" t="s">
        <v>5299</v>
      </c>
    </row>
    <row r="56" spans="1:1">
      <c r="A56" s="1" t="s">
        <v>80</v>
      </c>
    </row>
    <row r="57" spans="1:1">
      <c r="A57" s="1" t="s">
        <v>5557</v>
      </c>
    </row>
    <row r="58" spans="1:1">
      <c r="A58" s="1" t="s">
        <v>52</v>
      </c>
    </row>
    <row r="59" spans="1:1">
      <c r="A59" s="1" t="s">
        <v>5558</v>
      </c>
    </row>
    <row r="60" spans="1:1">
      <c r="A60" s="1" t="s">
        <v>52</v>
      </c>
    </row>
    <row r="61" spans="1:1">
      <c r="A61" s="1" t="s">
        <v>5302</v>
      </c>
    </row>
    <row r="62" spans="1:1">
      <c r="A62" s="1" t="s">
        <v>239</v>
      </c>
    </row>
    <row r="63" spans="1:1">
      <c r="A63" s="1" t="s">
        <v>5560</v>
      </c>
    </row>
    <row r="64" spans="1:1">
      <c r="A64" s="1" t="s">
        <v>52</v>
      </c>
    </row>
    <row r="65" spans="1:1">
      <c r="A65" s="1" t="s">
        <v>5753</v>
      </c>
    </row>
    <row r="66" spans="1:1">
      <c r="A66" s="1" t="s">
        <v>59</v>
      </c>
    </row>
    <row r="67" spans="1:1">
      <c r="A67" s="1" t="s">
        <v>5754</v>
      </c>
    </row>
    <row r="68" spans="1:1">
      <c r="A68" s="1" t="s">
        <v>61</v>
      </c>
    </row>
    <row r="69" spans="1:1">
      <c r="A69" s="1" t="s">
        <v>5755</v>
      </c>
    </row>
    <row r="70" spans="1:1">
      <c r="A70" s="1" t="s">
        <v>284</v>
      </c>
    </row>
    <row r="73" spans="1:1">
      <c r="A73" s="1" t="s">
        <v>64</v>
      </c>
    </row>
    <row r="74" spans="1:1">
      <c r="A74" s="1" t="s">
        <v>5756</v>
      </c>
    </row>
    <row r="75" spans="1:1">
      <c r="A75" s="1" t="s">
        <v>66</v>
      </c>
    </row>
    <row r="76" spans="1:1">
      <c r="A76" s="1" t="s">
        <v>5757</v>
      </c>
    </row>
    <row r="77" spans="1:1">
      <c r="A77" s="1" t="s">
        <v>5758</v>
      </c>
    </row>
    <row r="78" spans="1:1">
      <c r="A78" s="1" t="s">
        <v>5759</v>
      </c>
    </row>
    <row r="79" spans="1:1">
      <c r="A79" s="1" t="s">
        <v>70</v>
      </c>
    </row>
    <row r="80" spans="1:1">
      <c r="A80" s="1" t="s">
        <v>71</v>
      </c>
    </row>
    <row r="81" spans="1:1">
      <c r="A81" s="1" t="s">
        <v>5760</v>
      </c>
    </row>
    <row r="82" spans="1:1">
      <c r="A82" s="1" t="s">
        <v>5275</v>
      </c>
    </row>
    <row r="83" spans="1:1">
      <c r="A83" s="1" t="s">
        <v>5311</v>
      </c>
    </row>
    <row r="84" spans="1:1">
      <c r="A84" s="1" t="s">
        <v>5761</v>
      </c>
    </row>
    <row r="85" spans="1:1">
      <c r="A85" s="1" t="s">
        <v>5762</v>
      </c>
    </row>
    <row r="89" spans="1:1">
      <c r="A89" s="1" t="s">
        <v>5568</v>
      </c>
    </row>
    <row r="90" spans="1:1">
      <c r="A90" s="1" t="s">
        <v>5569</v>
      </c>
    </row>
    <row r="91" spans="1:1">
      <c r="A91" s="1" t="s">
        <v>5298</v>
      </c>
    </row>
    <row r="92" spans="1:1">
      <c r="A92" s="1" t="s">
        <v>52</v>
      </c>
    </row>
    <row r="93" spans="1:1">
      <c r="A93" s="1" t="s">
        <v>5299</v>
      </c>
    </row>
    <row r="94" spans="1:1">
      <c r="A94" s="1" t="s">
        <v>5557</v>
      </c>
    </row>
    <row r="95" spans="1:1">
      <c r="A95" s="1" t="s">
        <v>52</v>
      </c>
    </row>
    <row r="96" spans="1:1">
      <c r="A96" s="1" t="s">
        <v>5301</v>
      </c>
    </row>
    <row r="97" spans="1:1">
      <c r="A97" s="1" t="s">
        <v>52</v>
      </c>
    </row>
    <row r="98" spans="1:1">
      <c r="A98" s="1" t="s">
        <v>5763</v>
      </c>
    </row>
    <row r="99" spans="1:1">
      <c r="A99" s="1" t="s">
        <v>102</v>
      </c>
    </row>
    <row r="100" spans="1:1">
      <c r="A100" s="1" t="s">
        <v>5560</v>
      </c>
    </row>
    <row r="101" spans="1:1">
      <c r="A101" s="1" t="s">
        <v>52</v>
      </c>
    </row>
    <row r="102" spans="1:1">
      <c r="A102" s="1" t="s">
        <v>5571</v>
      </c>
    </row>
    <row r="103" spans="1:1">
      <c r="A103" s="1" t="s">
        <v>52</v>
      </c>
    </row>
    <row r="104" spans="1:1">
      <c r="A104" s="1" t="s">
        <v>5764</v>
      </c>
    </row>
    <row r="105" spans="1:1">
      <c r="A105" s="1" t="s">
        <v>5765</v>
      </c>
    </row>
    <row r="106" spans="1:1">
      <c r="A106" s="1" t="s">
        <v>52</v>
      </c>
    </row>
    <row r="107" spans="1:1">
      <c r="A107" s="1" t="s">
        <v>5766</v>
      </c>
    </row>
    <row r="108" spans="1:1">
      <c r="A108" s="1" t="s">
        <v>244</v>
      </c>
    </row>
    <row r="109" spans="1:1">
      <c r="A109" s="1" t="s">
        <v>5767</v>
      </c>
    </row>
    <row r="110" spans="1:1">
      <c r="A110" s="1" t="s">
        <v>110</v>
      </c>
    </row>
    <row r="113" spans="1:1">
      <c r="A113" s="1" t="s">
        <v>64</v>
      </c>
    </row>
    <row r="114" spans="1:1">
      <c r="A114" s="1" t="s">
        <v>5768</v>
      </c>
    </row>
    <row r="115" spans="1:1">
      <c r="A115" s="1" t="s">
        <v>66</v>
      </c>
    </row>
    <row r="116" spans="1:1">
      <c r="A116" s="1" t="s">
        <v>5769</v>
      </c>
    </row>
    <row r="117" spans="1:1">
      <c r="A117" s="1" t="s">
        <v>5770</v>
      </c>
    </row>
    <row r="118" spans="1:1">
      <c r="A118" s="1" t="s">
        <v>5771</v>
      </c>
    </row>
    <row r="119" spans="1:1">
      <c r="A119" s="1" t="s">
        <v>70</v>
      </c>
    </row>
    <row r="120" spans="1:1">
      <c r="A120" s="1" t="s">
        <v>71</v>
      </c>
    </row>
    <row r="121" spans="1:1">
      <c r="A121" s="1" t="s">
        <v>5772</v>
      </c>
    </row>
    <row r="122" spans="1:1">
      <c r="A122" s="1" t="s">
        <v>5275</v>
      </c>
    </row>
    <row r="123" spans="1:1">
      <c r="A123" s="1" t="s">
        <v>117</v>
      </c>
    </row>
    <row r="124" spans="1:1">
      <c r="A124" s="1" t="s">
        <v>5773</v>
      </c>
    </row>
    <row r="125" spans="1:1">
      <c r="A125" s="1" t="s">
        <v>5774</v>
      </c>
    </row>
    <row r="129" spans="1:1">
      <c r="A129" s="1" t="s">
        <v>5582</v>
      </c>
    </row>
    <row r="130" spans="1:1">
      <c r="A130" s="1" t="s">
        <v>5333</v>
      </c>
    </row>
    <row r="131" spans="1:1">
      <c r="A131" s="1" t="s">
        <v>421</v>
      </c>
    </row>
    <row r="132" spans="1:1">
      <c r="A132" s="1" t="s">
        <v>5335</v>
      </c>
    </row>
    <row r="133" spans="1:1">
      <c r="A133" s="1" t="s">
        <v>421</v>
      </c>
    </row>
    <row r="134" spans="1:1">
      <c r="A134" s="1" t="s">
        <v>421</v>
      </c>
    </row>
    <row r="135" spans="1:1">
      <c r="A135" s="1" t="s">
        <v>421</v>
      </c>
    </row>
    <row r="136" spans="1:1">
      <c r="A136" s="1" t="s">
        <v>5317</v>
      </c>
    </row>
    <row r="137" spans="1:1">
      <c r="A137" s="1" t="s">
        <v>421</v>
      </c>
    </row>
    <row r="138" spans="1:1">
      <c r="A138" s="1" t="s">
        <v>860</v>
      </c>
    </row>
    <row r="139" spans="1:1">
      <c r="A139" s="1" t="s">
        <v>5775</v>
      </c>
    </row>
    <row r="140" spans="1:1">
      <c r="A140" s="1" t="s">
        <v>421</v>
      </c>
    </row>
    <row r="141" spans="1:1">
      <c r="A141" s="1" t="s">
        <v>421</v>
      </c>
    </row>
    <row r="142" spans="1:1">
      <c r="A142" s="1" t="s">
        <v>5320</v>
      </c>
    </row>
    <row r="143" spans="1:1">
      <c r="A143" s="1" t="s">
        <v>421</v>
      </c>
    </row>
    <row r="144" spans="1:1">
      <c r="A144" s="1" t="s">
        <v>863</v>
      </c>
    </row>
    <row r="145" spans="1:1">
      <c r="A145" s="1" t="s">
        <v>421</v>
      </c>
    </row>
    <row r="146" spans="1:1">
      <c r="A146" s="1" t="s">
        <v>5321</v>
      </c>
    </row>
    <row r="147" spans="1:1">
      <c r="A147" s="1" t="s">
        <v>935</v>
      </c>
    </row>
    <row r="148" spans="1:1">
      <c r="A148" s="1" t="s">
        <v>866</v>
      </c>
    </row>
    <row r="149" spans="1:1">
      <c r="A149" s="1" t="s">
        <v>5338</v>
      </c>
    </row>
    <row r="150" spans="1:1">
      <c r="A150" s="1" t="s">
        <v>868</v>
      </c>
    </row>
    <row r="153" spans="1:1">
      <c r="A153" s="1" t="s">
        <v>64</v>
      </c>
    </row>
    <row r="154" spans="1:1">
      <c r="A154" s="1" t="s">
        <v>5776</v>
      </c>
    </row>
    <row r="155" spans="1:1">
      <c r="A155" s="1" t="s">
        <v>191</v>
      </c>
    </row>
    <row r="156" spans="1:1">
      <c r="A156" s="1" t="s">
        <v>5777</v>
      </c>
    </row>
    <row r="157" spans="1:1">
      <c r="A157" s="1" t="s">
        <v>5778</v>
      </c>
    </row>
    <row r="158" spans="1:1">
      <c r="A158" s="1" t="s">
        <v>5779</v>
      </c>
    </row>
    <row r="159" spans="1:1">
      <c r="A159" s="1" t="s">
        <v>70</v>
      </c>
    </row>
    <row r="160" spans="1:1">
      <c r="A160" s="1" t="s">
        <v>71</v>
      </c>
    </row>
    <row r="161" spans="1:1">
      <c r="A161" s="1" t="s">
        <v>5780</v>
      </c>
    </row>
    <row r="162" spans="1:1">
      <c r="A162" s="1" t="s">
        <v>5275</v>
      </c>
    </row>
    <row r="163" spans="1:1">
      <c r="A163" s="1" t="s">
        <v>138</v>
      </c>
    </row>
    <row r="164" spans="1:1">
      <c r="A164" s="1" t="s">
        <v>5781</v>
      </c>
    </row>
    <row r="165" spans="1:1">
      <c r="A165" s="1" t="s">
        <v>5782</v>
      </c>
    </row>
    <row r="169" spans="1:1">
      <c r="A169" s="1" t="s">
        <v>5783</v>
      </c>
    </row>
    <row r="170" spans="1:1">
      <c r="A170" s="1" t="s">
        <v>5784</v>
      </c>
    </row>
    <row r="171" spans="1:1">
      <c r="A171" s="1" t="s">
        <v>5743</v>
      </c>
    </row>
    <row r="172" spans="1:1">
      <c r="A172" s="1" t="s">
        <v>52</v>
      </c>
    </row>
    <row r="173" spans="1:1">
      <c r="A173" s="1" t="s">
        <v>5348</v>
      </c>
    </row>
    <row r="174" spans="1:1">
      <c r="A174" s="1" t="s">
        <v>52</v>
      </c>
    </row>
    <row r="175" spans="1:1">
      <c r="A175" s="1" t="s">
        <v>5349</v>
      </c>
    </row>
    <row r="176" spans="1:1">
      <c r="A176" s="1" t="s">
        <v>52</v>
      </c>
    </row>
    <row r="177" spans="1:1">
      <c r="A177" s="1" t="s">
        <v>5286</v>
      </c>
    </row>
    <row r="178" spans="1:1">
      <c r="A178" s="1" t="s">
        <v>52</v>
      </c>
    </row>
    <row r="179" spans="1:1">
      <c r="A179" s="1" t="s">
        <v>5287</v>
      </c>
    </row>
    <row r="180" spans="1:1">
      <c r="A180" s="1" t="s">
        <v>239</v>
      </c>
    </row>
    <row r="181" spans="1:1">
      <c r="A181" s="1" t="s">
        <v>5298</v>
      </c>
    </row>
    <row r="182" spans="1:1">
      <c r="A182" s="1" t="s">
        <v>52</v>
      </c>
    </row>
    <row r="183" spans="1:1">
      <c r="A183" s="1" t="s">
        <v>5785</v>
      </c>
    </row>
    <row r="184" spans="1:1">
      <c r="A184" s="1" t="s">
        <v>52</v>
      </c>
    </row>
    <row r="185" spans="1:1">
      <c r="A185" s="1" t="s">
        <v>5350</v>
      </c>
    </row>
    <row r="186" spans="1:1">
      <c r="A186" s="1" t="s">
        <v>52</v>
      </c>
    </row>
    <row r="187" spans="1:1">
      <c r="A187" s="1" t="s">
        <v>5301</v>
      </c>
    </row>
    <row r="188" spans="1:1">
      <c r="A188" s="1" t="s">
        <v>328</v>
      </c>
    </row>
    <row r="189" spans="1:1">
      <c r="A189" s="1" t="s">
        <v>5352</v>
      </c>
    </row>
    <row r="190" spans="1:1">
      <c r="A190" s="1" t="s">
        <v>131</v>
      </c>
    </row>
    <row r="193" spans="1:1">
      <c r="A193" s="1" t="s">
        <v>64</v>
      </c>
    </row>
    <row r="194" spans="1:1">
      <c r="A194" s="1" t="s">
        <v>5786</v>
      </c>
    </row>
    <row r="195" spans="1:1">
      <c r="A195" s="1" t="s">
        <v>66</v>
      </c>
    </row>
    <row r="196" spans="1:1">
      <c r="A196" s="1" t="s">
        <v>5787</v>
      </c>
    </row>
    <row r="197" spans="1:1">
      <c r="A197" s="1" t="s">
        <v>5788</v>
      </c>
    </row>
    <row r="198" spans="1:1">
      <c r="A198" s="1" t="s">
        <v>5789</v>
      </c>
    </row>
    <row r="199" spans="1:1">
      <c r="A199" s="1" t="s">
        <v>70</v>
      </c>
    </row>
    <row r="200" spans="1:1">
      <c r="A200" s="1" t="s">
        <v>71</v>
      </c>
    </row>
    <row r="201" spans="1:1">
      <c r="A201" s="1" t="s">
        <v>5790</v>
      </c>
    </row>
    <row r="202" spans="1:1">
      <c r="A202" s="1" t="s">
        <v>5358</v>
      </c>
    </row>
    <row r="203" spans="1:1">
      <c r="A203" s="1" t="s">
        <v>46</v>
      </c>
    </row>
    <row r="204" spans="1:1">
      <c r="A204" s="1" t="s">
        <v>5791</v>
      </c>
    </row>
    <row r="205" spans="1:1">
      <c r="A205" s="1" t="s">
        <v>5792</v>
      </c>
    </row>
    <row r="209" spans="1:1">
      <c r="A209" s="1" t="s">
        <v>5793</v>
      </c>
    </row>
    <row r="210" spans="1:1">
      <c r="A210" s="1" t="s">
        <v>5794</v>
      </c>
    </row>
    <row r="211" spans="1:1">
      <c r="A211" s="1" t="s">
        <v>5607</v>
      </c>
    </row>
    <row r="212" spans="1:1">
      <c r="A212" s="1" t="s">
        <v>52</v>
      </c>
    </row>
    <row r="213" spans="1:1">
      <c r="A213" s="1" t="s">
        <v>5608</v>
      </c>
    </row>
    <row r="214" spans="1:1">
      <c r="A214" s="1" t="s">
        <v>5429</v>
      </c>
    </row>
    <row r="215" spans="1:1">
      <c r="A215" s="1" t="s">
        <v>52</v>
      </c>
    </row>
    <row r="216" spans="1:1">
      <c r="A216" s="1" t="s">
        <v>5430</v>
      </c>
    </row>
    <row r="217" spans="1:1">
      <c r="A217" s="1" t="s">
        <v>52</v>
      </c>
    </row>
    <row r="218" spans="1:1">
      <c r="A218" s="1" t="s">
        <v>5795</v>
      </c>
    </row>
    <row r="219" spans="1:1">
      <c r="A219" s="1" t="s">
        <v>52</v>
      </c>
    </row>
    <row r="220" spans="1:1">
      <c r="A220" s="1" t="s">
        <v>5380</v>
      </c>
    </row>
    <row r="221" spans="1:1">
      <c r="A221" s="1" t="s">
        <v>52</v>
      </c>
    </row>
    <row r="222" spans="1:1">
      <c r="A222" s="1" t="s">
        <v>5381</v>
      </c>
    </row>
    <row r="223" spans="1:1">
      <c r="A223" s="1" t="s">
        <v>52</v>
      </c>
    </row>
    <row r="224" spans="1:1">
      <c r="A224" s="1" t="s">
        <v>5796</v>
      </c>
    </row>
    <row r="225" spans="1:1">
      <c r="A225" s="1" t="s">
        <v>5797</v>
      </c>
    </row>
    <row r="226" spans="1:1">
      <c r="A226" s="1" t="s">
        <v>52</v>
      </c>
    </row>
    <row r="227" spans="1:1">
      <c r="A227" s="1" t="s">
        <v>5798</v>
      </c>
    </row>
    <row r="228" spans="1:1">
      <c r="A228" s="1" t="s">
        <v>61</v>
      </c>
    </row>
    <row r="229" spans="1:1">
      <c r="A229" s="1" t="s">
        <v>5435</v>
      </c>
    </row>
    <row r="230" spans="1:1">
      <c r="A230" s="1" t="s">
        <v>63</v>
      </c>
    </row>
    <row r="233" spans="1:1">
      <c r="A233" s="1" t="s">
        <v>64</v>
      </c>
    </row>
    <row r="234" spans="1:1">
      <c r="A234" s="1" t="s">
        <v>5799</v>
      </c>
    </row>
    <row r="235" spans="1:1">
      <c r="A235" s="1" t="s">
        <v>66</v>
      </c>
    </row>
    <row r="236" spans="1:1">
      <c r="A236" s="1" t="s">
        <v>5800</v>
      </c>
    </row>
    <row r="237" spans="1:1">
      <c r="A237" s="1" t="s">
        <v>5801</v>
      </c>
    </row>
    <row r="238" spans="1:1">
      <c r="A238" s="1" t="s">
        <v>5802</v>
      </c>
    </row>
    <row r="239" spans="1:1">
      <c r="A239" s="1" t="s">
        <v>70</v>
      </c>
    </row>
    <row r="240" spans="1:1">
      <c r="A240" s="1" t="s">
        <v>71</v>
      </c>
    </row>
    <row r="241" spans="1:1">
      <c r="A241" s="1" t="s">
        <v>5803</v>
      </c>
    </row>
    <row r="242" spans="1:1">
      <c r="A242" s="1" t="s">
        <v>5358</v>
      </c>
    </row>
    <row r="243" spans="1:1">
      <c r="A243" s="1" t="s">
        <v>73</v>
      </c>
    </row>
    <row r="244" spans="1:1">
      <c r="A244" s="1" t="s">
        <v>5804</v>
      </c>
    </row>
    <row r="245" spans="1:1">
      <c r="A245" s="1" t="s">
        <v>5805</v>
      </c>
    </row>
    <row r="249" spans="1:1">
      <c r="A249" s="1" t="s">
        <v>5378</v>
      </c>
    </row>
    <row r="250" spans="1:1">
      <c r="A250" s="1" t="s">
        <v>5379</v>
      </c>
    </row>
    <row r="251" spans="1:1">
      <c r="A251" s="1" t="s">
        <v>5380</v>
      </c>
    </row>
    <row r="252" spans="1:1">
      <c r="A252" s="1" t="s">
        <v>52</v>
      </c>
    </row>
    <row r="253" spans="1:1">
      <c r="A253" s="1" t="s">
        <v>5381</v>
      </c>
    </row>
    <row r="254" spans="1:1">
      <c r="A254" s="1" t="s">
        <v>52</v>
      </c>
    </row>
    <row r="255" spans="1:1">
      <c r="A255" s="1" t="s">
        <v>5382</v>
      </c>
    </row>
    <row r="256" spans="1:1">
      <c r="A256" s="1" t="s">
        <v>52</v>
      </c>
    </row>
    <row r="257" spans="1:1">
      <c r="A257" s="1" t="s">
        <v>5383</v>
      </c>
    </row>
    <row r="258" spans="1:1">
      <c r="A258" s="1" t="s">
        <v>80</v>
      </c>
    </row>
    <row r="259" spans="1:1">
      <c r="A259" s="1" t="s">
        <v>5384</v>
      </c>
    </row>
    <row r="260" spans="1:1">
      <c r="A260" s="1" t="s">
        <v>52</v>
      </c>
    </row>
    <row r="261" spans="1:1">
      <c r="A261" s="1" t="s">
        <v>5385</v>
      </c>
    </row>
    <row r="262" spans="1:1">
      <c r="A262" s="1" t="s">
        <v>52</v>
      </c>
    </row>
    <row r="263" spans="1:1">
      <c r="A263" s="1" t="s">
        <v>5401</v>
      </c>
    </row>
    <row r="264" spans="1:1">
      <c r="A264" s="1" t="s">
        <v>5806</v>
      </c>
    </row>
    <row r="265" spans="1:1">
      <c r="A265" s="1" t="s">
        <v>5387</v>
      </c>
    </row>
    <row r="266" spans="1:1">
      <c r="A266" s="1" t="s">
        <v>52</v>
      </c>
    </row>
    <row r="267" spans="1:1">
      <c r="A267" s="1" t="s">
        <v>5807</v>
      </c>
    </row>
    <row r="268" spans="1:1">
      <c r="A268" s="1" t="s">
        <v>61</v>
      </c>
    </row>
    <row r="269" spans="1:1">
      <c r="A269" s="1" t="s">
        <v>5808</v>
      </c>
    </row>
    <row r="270" spans="1:1">
      <c r="A270" s="1" t="s">
        <v>284</v>
      </c>
    </row>
    <row r="273" spans="1:1">
      <c r="A273" s="1" t="s">
        <v>64</v>
      </c>
    </row>
    <row r="274" spans="1:1">
      <c r="A274" s="1" t="s">
        <v>5809</v>
      </c>
    </row>
    <row r="275" spans="1:1">
      <c r="A275" s="1" t="s">
        <v>66</v>
      </c>
    </row>
    <row r="276" spans="1:1">
      <c r="A276" s="1" t="s">
        <v>5810</v>
      </c>
    </row>
    <row r="277" spans="1:1">
      <c r="A277" s="1" t="s">
        <v>5811</v>
      </c>
    </row>
    <row r="278" spans="1:1">
      <c r="A278" s="1" t="s">
        <v>5812</v>
      </c>
    </row>
    <row r="279" spans="1:1">
      <c r="A279" s="1" t="s">
        <v>70</v>
      </c>
    </row>
    <row r="280" spans="1:1">
      <c r="A280" s="1" t="s">
        <v>71</v>
      </c>
    </row>
    <row r="281" spans="1:1">
      <c r="A281" s="1" t="s">
        <v>5813</v>
      </c>
    </row>
    <row r="282" spans="1:1">
      <c r="A282" s="1" t="s">
        <v>5358</v>
      </c>
    </row>
    <row r="283" spans="1:1">
      <c r="A283" s="1" t="s">
        <v>5311</v>
      </c>
    </row>
    <row r="284" spans="1:1">
      <c r="A284" s="1" t="s">
        <v>5814</v>
      </c>
    </row>
    <row r="285" spans="1:1">
      <c r="A285" s="1" t="s">
        <v>5815</v>
      </c>
    </row>
    <row r="289" spans="1:1">
      <c r="A289" s="1" t="s">
        <v>5396</v>
      </c>
    </row>
    <row r="290" spans="1:1">
      <c r="A290" s="1" t="s">
        <v>5397</v>
      </c>
    </row>
    <row r="291" spans="1:1">
      <c r="A291" s="1" t="s">
        <v>5398</v>
      </c>
    </row>
    <row r="292" spans="1:1">
      <c r="A292" s="1" t="s">
        <v>52</v>
      </c>
    </row>
    <row r="293" spans="1:1">
      <c r="A293" s="1" t="s">
        <v>5382</v>
      </c>
    </row>
    <row r="294" spans="1:1">
      <c r="A294" s="1" t="s">
        <v>52</v>
      </c>
    </row>
    <row r="295" spans="1:1">
      <c r="A295" s="1" t="s">
        <v>5383</v>
      </c>
    </row>
    <row r="296" spans="1:1">
      <c r="A296" s="1" t="s">
        <v>52</v>
      </c>
    </row>
    <row r="297" spans="1:1">
      <c r="A297" s="1" t="s">
        <v>5399</v>
      </c>
    </row>
    <row r="298" spans="1:1">
      <c r="A298" s="1" t="s">
        <v>52</v>
      </c>
    </row>
    <row r="299" spans="1:1">
      <c r="A299" s="1" t="s">
        <v>5400</v>
      </c>
    </row>
    <row r="300" spans="1:1">
      <c r="A300" s="1" t="s">
        <v>102</v>
      </c>
    </row>
    <row r="301" spans="1:1">
      <c r="A301" s="1" t="s">
        <v>5401</v>
      </c>
    </row>
    <row r="302" spans="1:1">
      <c r="A302" s="1" t="s">
        <v>52</v>
      </c>
    </row>
    <row r="303" spans="1:1">
      <c r="A303" s="1" t="s">
        <v>5387</v>
      </c>
    </row>
    <row r="304" spans="1:1">
      <c r="A304" s="1" t="s">
        <v>52</v>
      </c>
    </row>
    <row r="305" spans="1:1">
      <c r="A305" s="1" t="s">
        <v>5402</v>
      </c>
    </row>
    <row r="306" spans="1:1">
      <c r="A306" s="1" t="s">
        <v>299</v>
      </c>
    </row>
    <row r="307" spans="1:1">
      <c r="A307" s="1" t="s">
        <v>5403</v>
      </c>
    </row>
    <row r="308" spans="1:1">
      <c r="A308" s="1" t="s">
        <v>61</v>
      </c>
    </row>
    <row r="309" spans="1:1">
      <c r="A309" s="1" t="s">
        <v>5816</v>
      </c>
    </row>
    <row r="310" spans="1:1">
      <c r="A310" s="1" t="s">
        <v>110</v>
      </c>
    </row>
    <row r="313" spans="1:1">
      <c r="A313" s="1" t="s">
        <v>64</v>
      </c>
    </row>
    <row r="314" spans="1:1">
      <c r="A314" s="1" t="s">
        <v>5817</v>
      </c>
    </row>
    <row r="315" spans="1:1">
      <c r="A315" s="1" t="s">
        <v>66</v>
      </c>
    </row>
    <row r="316" spans="1:1">
      <c r="A316" s="1" t="s">
        <v>5818</v>
      </c>
    </row>
    <row r="317" spans="1:1">
      <c r="A317" s="1" t="s">
        <v>5819</v>
      </c>
    </row>
    <row r="318" spans="1:1">
      <c r="A318" s="1" t="s">
        <v>5820</v>
      </c>
    </row>
    <row r="319" spans="1:1">
      <c r="A319" s="1" t="s">
        <v>70</v>
      </c>
    </row>
    <row r="320" spans="1:1">
      <c r="A320" s="1" t="s">
        <v>71</v>
      </c>
    </row>
    <row r="321" spans="1:1">
      <c r="A321" s="1" t="s">
        <v>5821</v>
      </c>
    </row>
    <row r="322" spans="1:1">
      <c r="A322" s="1" t="s">
        <v>5358</v>
      </c>
    </row>
    <row r="323" spans="1:1">
      <c r="A323" s="1" t="s">
        <v>117</v>
      </c>
    </row>
    <row r="324" spans="1:1">
      <c r="A324" s="1" t="s">
        <v>5822</v>
      </c>
    </row>
    <row r="325" spans="1:1">
      <c r="A325" s="1" t="s">
        <v>5823</v>
      </c>
    </row>
    <row r="329" spans="1:1">
      <c r="A329" s="1" t="s">
        <v>5824</v>
      </c>
    </row>
    <row r="330" spans="1:1">
      <c r="A330" s="1" t="s">
        <v>5825</v>
      </c>
    </row>
    <row r="331" spans="1:1">
      <c r="A331" s="1" t="s">
        <v>5826</v>
      </c>
    </row>
    <row r="332" spans="1:1">
      <c r="A332" s="1" t="s">
        <v>52</v>
      </c>
    </row>
    <row r="333" spans="1:1">
      <c r="A333" s="1" t="s">
        <v>5381</v>
      </c>
    </row>
    <row r="334" spans="1:1">
      <c r="A334" s="1" t="s">
        <v>52</v>
      </c>
    </row>
    <row r="335" spans="1:1">
      <c r="A335" s="1" t="s">
        <v>5382</v>
      </c>
    </row>
    <row r="336" spans="1:1">
      <c r="A336" s="1" t="s">
        <v>52</v>
      </c>
    </row>
    <row r="337" spans="1:1">
      <c r="A337" s="1" t="s">
        <v>5383</v>
      </c>
    </row>
    <row r="338" spans="1:1">
      <c r="A338" s="1" t="s">
        <v>52</v>
      </c>
    </row>
    <row r="339" spans="1:1">
      <c r="A339" s="1" t="s">
        <v>5415</v>
      </c>
    </row>
    <row r="340" spans="1:1">
      <c r="A340" s="1" t="s">
        <v>52</v>
      </c>
    </row>
    <row r="341" spans="1:1">
      <c r="A341" s="1" t="s">
        <v>5385</v>
      </c>
    </row>
    <row r="342" spans="1:1">
      <c r="A342" s="1" t="s">
        <v>52</v>
      </c>
    </row>
    <row r="343" spans="1:1">
      <c r="A343" s="1" t="s">
        <v>5401</v>
      </c>
    </row>
    <row r="344" spans="1:1">
      <c r="A344" s="1" t="s">
        <v>52</v>
      </c>
    </row>
    <row r="345" spans="1:1">
      <c r="A345" s="1" t="s">
        <v>5827</v>
      </c>
    </row>
    <row r="346" spans="1:1">
      <c r="A346" s="1" t="s">
        <v>314</v>
      </c>
    </row>
    <row r="347" spans="1:1">
      <c r="A347" s="1" t="s">
        <v>5417</v>
      </c>
    </row>
    <row r="348" spans="1:1">
      <c r="A348" s="1" t="s">
        <v>5828</v>
      </c>
    </row>
    <row r="349" spans="1:1">
      <c r="A349" s="1" t="s">
        <v>5829</v>
      </c>
    </row>
    <row r="350" spans="1:1">
      <c r="A350" s="1" t="s">
        <v>317</v>
      </c>
    </row>
    <row r="353" spans="1:1">
      <c r="A353" s="1" t="s">
        <v>64</v>
      </c>
    </row>
    <row r="354" spans="1:1">
      <c r="A354" s="1" t="s">
        <v>5830</v>
      </c>
    </row>
    <row r="355" spans="1:1">
      <c r="A355" s="1" t="s">
        <v>191</v>
      </c>
    </row>
    <row r="356" spans="1:1">
      <c r="A356" s="1" t="s">
        <v>5831</v>
      </c>
    </row>
    <row r="357" spans="1:1">
      <c r="A357" s="1" t="s">
        <v>5832</v>
      </c>
    </row>
    <row r="358" spans="1:1">
      <c r="A358" s="1" t="s">
        <v>5833</v>
      </c>
    </row>
    <row r="359" spans="1:1">
      <c r="A359" s="1" t="s">
        <v>70</v>
      </c>
    </row>
    <row r="360" spans="1:1">
      <c r="A360" s="1" t="s">
        <v>71</v>
      </c>
    </row>
    <row r="361" spans="1:1">
      <c r="A361" s="1" t="s">
        <v>5834</v>
      </c>
    </row>
    <row r="362" spans="1:1">
      <c r="A362" s="1" t="s">
        <v>5358</v>
      </c>
    </row>
    <row r="363" spans="1:1">
      <c r="A363" s="1" t="s">
        <v>138</v>
      </c>
    </row>
    <row r="364" spans="1:1">
      <c r="A364" s="1" t="s">
        <v>5835</v>
      </c>
    </row>
    <row r="365" spans="1:1">
      <c r="A365" s="1" t="s">
        <v>5836</v>
      </c>
    </row>
    <row r="369" spans="1:1">
      <c r="A369" s="1" t="s">
        <v>5837</v>
      </c>
    </row>
    <row r="370" spans="1:1">
      <c r="A370" s="1" t="s">
        <v>5658</v>
      </c>
    </row>
    <row r="371" spans="1:1">
      <c r="A371" s="1" t="s">
        <v>5429</v>
      </c>
    </row>
    <row r="372" spans="1:1">
      <c r="A372" s="1" t="s">
        <v>52</v>
      </c>
    </row>
    <row r="373" spans="1:1">
      <c r="A373" s="1" t="s">
        <v>5430</v>
      </c>
    </row>
    <row r="374" spans="1:1">
      <c r="A374" s="1" t="s">
        <v>52</v>
      </c>
    </row>
    <row r="375" spans="1:1">
      <c r="A375" s="1" t="s">
        <v>52</v>
      </c>
    </row>
    <row r="376" spans="1:1">
      <c r="A376" s="1" t="s">
        <v>5838</v>
      </c>
    </row>
    <row r="377" spans="1:1">
      <c r="A377" s="1" t="s">
        <v>52</v>
      </c>
    </row>
    <row r="378" spans="1:1">
      <c r="A378" s="1" t="s">
        <v>5380</v>
      </c>
    </row>
    <row r="379" spans="1:1">
      <c r="A379" s="1" t="s">
        <v>239</v>
      </c>
    </row>
    <row r="380" spans="1:1">
      <c r="A380" s="1" t="s">
        <v>5381</v>
      </c>
    </row>
    <row r="381" spans="1:1">
      <c r="A381" s="1" t="s">
        <v>52</v>
      </c>
    </row>
    <row r="382" spans="1:1">
      <c r="A382" s="1" t="s">
        <v>5382</v>
      </c>
    </row>
    <row r="383" spans="1:1">
      <c r="A383" s="1" t="s">
        <v>52</v>
      </c>
    </row>
    <row r="384" spans="1:1">
      <c r="A384" s="1" t="s">
        <v>102</v>
      </c>
    </row>
    <row r="385" spans="1:1">
      <c r="A385" s="1" t="s">
        <v>5383</v>
      </c>
    </row>
    <row r="386" spans="1:1">
      <c r="A386" s="1" t="s">
        <v>59</v>
      </c>
    </row>
    <row r="387" spans="1:1">
      <c r="A387" s="1" t="s">
        <v>5399</v>
      </c>
    </row>
    <row r="388" spans="1:1">
      <c r="A388" s="1" t="s">
        <v>5839</v>
      </c>
    </row>
    <row r="389" spans="1:1">
      <c r="A389" s="1" t="s">
        <v>5840</v>
      </c>
    </row>
    <row r="390" spans="1:1">
      <c r="A390" s="1" t="s">
        <v>131</v>
      </c>
    </row>
    <row r="393" spans="1:1">
      <c r="A393" s="1" t="s">
        <v>64</v>
      </c>
    </row>
    <row r="394" spans="1:1">
      <c r="A394" s="1" t="s">
        <v>5841</v>
      </c>
    </row>
    <row r="395" spans="1:1">
      <c r="A395" s="1" t="s">
        <v>66</v>
      </c>
    </row>
    <row r="396" spans="1:1">
      <c r="A396" s="1" t="s">
        <v>5842</v>
      </c>
    </row>
    <row r="397" spans="1:1">
      <c r="A397" s="1" t="s">
        <v>5843</v>
      </c>
    </row>
    <row r="398" spans="1:1">
      <c r="A398" s="1" t="s">
        <v>5844</v>
      </c>
    </row>
    <row r="399" spans="1:1">
      <c r="A399" s="1" t="s">
        <v>70</v>
      </c>
    </row>
    <row r="400" spans="1:1">
      <c r="A400" s="1" t="s">
        <v>71</v>
      </c>
    </row>
    <row r="401" spans="1:1">
      <c r="A401" s="1" t="s">
        <v>5845</v>
      </c>
    </row>
    <row r="402" spans="1:1">
      <c r="A402" s="1" t="s">
        <v>5441</v>
      </c>
    </row>
    <row r="403" spans="1:1">
      <c r="A403" s="1" t="s">
        <v>46</v>
      </c>
    </row>
    <row r="404" spans="1:1">
      <c r="A404" s="1" t="s">
        <v>5846</v>
      </c>
    </row>
    <row r="405" spans="1:1">
      <c r="A405" s="1" t="s">
        <v>5847</v>
      </c>
    </row>
    <row r="409" spans="1:1">
      <c r="A409" s="1" t="s">
        <v>5848</v>
      </c>
    </row>
    <row r="410" spans="1:1">
      <c r="A410" s="1" t="s">
        <v>5445</v>
      </c>
    </row>
    <row r="411" spans="1:1">
      <c r="A411" s="1" t="s">
        <v>5849</v>
      </c>
    </row>
    <row r="412" spans="1:1">
      <c r="A412" s="1" t="s">
        <v>52</v>
      </c>
    </row>
    <row r="413" spans="1:1">
      <c r="A413" s="1" t="s">
        <v>80</v>
      </c>
    </row>
    <row r="414" spans="1:1">
      <c r="A414" s="1" t="s">
        <v>5448</v>
      </c>
    </row>
    <row r="415" spans="1:1">
      <c r="A415" s="1" t="s">
        <v>52</v>
      </c>
    </row>
    <row r="416" spans="1:1">
      <c r="A416" s="1" t="s">
        <v>5514</v>
      </c>
    </row>
    <row r="417" spans="1:1">
      <c r="A417" s="1" t="s">
        <v>52</v>
      </c>
    </row>
    <row r="418" spans="1:1">
      <c r="A418" s="1" t="s">
        <v>52</v>
      </c>
    </row>
    <row r="419" spans="1:1">
      <c r="A419" s="1" t="s">
        <v>5515</v>
      </c>
    </row>
    <row r="420" spans="1:1">
      <c r="A420" s="1" t="s">
        <v>52</v>
      </c>
    </row>
    <row r="421" spans="1:1">
      <c r="A421" s="1" t="s">
        <v>5850</v>
      </c>
    </row>
    <row r="422" spans="1:1">
      <c r="A422" s="1" t="s">
        <v>52</v>
      </c>
    </row>
    <row r="423" spans="1:1">
      <c r="A423" s="1" t="s">
        <v>52</v>
      </c>
    </row>
    <row r="424" spans="1:1">
      <c r="A424" s="1" t="s">
        <v>5480</v>
      </c>
    </row>
    <row r="425" spans="1:1">
      <c r="A425" s="1" t="s">
        <v>52</v>
      </c>
    </row>
    <row r="426" spans="1:1">
      <c r="A426" s="1" t="s">
        <v>5465</v>
      </c>
    </row>
    <row r="427" spans="1:1">
      <c r="A427" s="1" t="s">
        <v>5851</v>
      </c>
    </row>
    <row r="428" spans="1:1">
      <c r="A428" s="1" t="s">
        <v>61</v>
      </c>
    </row>
    <row r="429" spans="1:1">
      <c r="A429" s="1" t="s">
        <v>5852</v>
      </c>
    </row>
    <row r="430" spans="1:1">
      <c r="A430" s="1" t="s">
        <v>63</v>
      </c>
    </row>
    <row r="433" spans="1:1">
      <c r="A433" s="1" t="s">
        <v>64</v>
      </c>
    </row>
    <row r="434" spans="1:1">
      <c r="A434" s="1" t="s">
        <v>5853</v>
      </c>
    </row>
    <row r="435" spans="1:1">
      <c r="A435" s="1" t="s">
        <v>66</v>
      </c>
    </row>
    <row r="436" spans="1:1">
      <c r="A436" s="1" t="s">
        <v>5854</v>
      </c>
    </row>
    <row r="437" spans="1:1">
      <c r="A437" s="1" t="s">
        <v>5855</v>
      </c>
    </row>
    <row r="438" spans="1:1">
      <c r="A438" s="1" t="s">
        <v>5856</v>
      </c>
    </row>
    <row r="439" spans="1:1">
      <c r="A439" s="1" t="s">
        <v>70</v>
      </c>
    </row>
    <row r="440" spans="1:1">
      <c r="A440" s="1" t="s">
        <v>71</v>
      </c>
    </row>
    <row r="441" spans="1:1">
      <c r="A441" s="1" t="s">
        <v>5857</v>
      </c>
    </row>
    <row r="442" spans="1:1">
      <c r="A442" s="1" t="s">
        <v>5441</v>
      </c>
    </row>
    <row r="443" spans="1:1">
      <c r="A443" s="1" t="s">
        <v>73</v>
      </c>
    </row>
    <row r="444" spans="1:1">
      <c r="A444" s="1" t="s">
        <v>5858</v>
      </c>
    </row>
    <row r="445" spans="1:1">
      <c r="A445" s="1" t="s">
        <v>5859</v>
      </c>
    </row>
    <row r="449" spans="1:1">
      <c r="A449" s="1" t="s">
        <v>5860</v>
      </c>
    </row>
    <row r="450" spans="1:1">
      <c r="A450" s="1" t="s">
        <v>5461</v>
      </c>
    </row>
    <row r="451" spans="1:1">
      <c r="A451" s="1" t="s">
        <v>5861</v>
      </c>
    </row>
    <row r="452" spans="1:1">
      <c r="A452" s="1" t="s">
        <v>52</v>
      </c>
    </row>
    <row r="453" spans="1:1">
      <c r="A453" s="1" t="s">
        <v>5465</v>
      </c>
    </row>
    <row r="454" spans="1:1">
      <c r="A454" s="1" t="s">
        <v>80</v>
      </c>
    </row>
    <row r="455" spans="1:1">
      <c r="A455" s="1" t="s">
        <v>52</v>
      </c>
    </row>
    <row r="456" spans="1:1">
      <c r="A456" s="1" t="s">
        <v>5466</v>
      </c>
    </row>
    <row r="457" spans="1:1">
      <c r="A457" s="1" t="s">
        <v>52</v>
      </c>
    </row>
    <row r="458" spans="1:1">
      <c r="A458" s="1" t="s">
        <v>5467</v>
      </c>
    </row>
    <row r="459" spans="1:1">
      <c r="A459" s="1" t="s">
        <v>52</v>
      </c>
    </row>
    <row r="460" spans="1:1">
      <c r="A460" s="1" t="s">
        <v>5481</v>
      </c>
    </row>
    <row r="461" spans="1:1">
      <c r="A461" s="1" t="s">
        <v>239</v>
      </c>
    </row>
    <row r="462" spans="1:1">
      <c r="A462" s="1" t="s">
        <v>5482</v>
      </c>
    </row>
    <row r="463" spans="1:1">
      <c r="A463" s="1" t="s">
        <v>52</v>
      </c>
    </row>
    <row r="464" spans="1:1">
      <c r="A464" s="1" t="s">
        <v>52</v>
      </c>
    </row>
    <row r="465" spans="1:1">
      <c r="A465" s="1" t="s">
        <v>5483</v>
      </c>
    </row>
    <row r="466" spans="1:1">
      <c r="A466" s="1" t="s">
        <v>5851</v>
      </c>
    </row>
    <row r="467" spans="1:1">
      <c r="A467" s="1" t="s">
        <v>5692</v>
      </c>
    </row>
    <row r="468" spans="1:1">
      <c r="A468" s="1" t="s">
        <v>244</v>
      </c>
    </row>
    <row r="469" spans="1:1">
      <c r="A469" s="1" t="s">
        <v>5682</v>
      </c>
    </row>
    <row r="470" spans="1:1">
      <c r="A470" s="1" t="s">
        <v>284</v>
      </c>
    </row>
    <row r="473" spans="1:1">
      <c r="A473" s="1" t="s">
        <v>64</v>
      </c>
    </row>
    <row r="474" spans="1:1">
      <c r="A474" s="1" t="s">
        <v>5862</v>
      </c>
    </row>
    <row r="475" spans="1:1">
      <c r="A475" s="1" t="s">
        <v>66</v>
      </c>
    </row>
    <row r="476" spans="1:1">
      <c r="A476" s="1" t="s">
        <v>5863</v>
      </c>
    </row>
    <row r="477" spans="1:1">
      <c r="A477" s="1" t="s">
        <v>5864</v>
      </c>
    </row>
    <row r="478" spans="1:1">
      <c r="A478" s="1" t="s">
        <v>5865</v>
      </c>
    </row>
    <row r="479" spans="1:1">
      <c r="A479" s="1" t="s">
        <v>70</v>
      </c>
    </row>
    <row r="480" spans="1:1">
      <c r="A480" s="1" t="s">
        <v>71</v>
      </c>
    </row>
    <row r="481" spans="1:1">
      <c r="A481" s="1" t="s">
        <v>5866</v>
      </c>
    </row>
    <row r="482" spans="1:1">
      <c r="A482" s="1" t="s">
        <v>5441</v>
      </c>
    </row>
    <row r="483" spans="1:1">
      <c r="A483" s="1" t="s">
        <v>5311</v>
      </c>
    </row>
    <row r="484" spans="1:1">
      <c r="A484" s="1" t="s">
        <v>5867</v>
      </c>
    </row>
    <row r="485" spans="1:1">
      <c r="A485" s="1" t="s">
        <v>5868</v>
      </c>
    </row>
    <row r="489" spans="1:1">
      <c r="A489" s="1" t="s">
        <v>5869</v>
      </c>
    </row>
    <row r="490" spans="1:1">
      <c r="A490" s="1" t="s">
        <v>5479</v>
      </c>
    </row>
    <row r="491" spans="1:1">
      <c r="A491" s="1" t="s">
        <v>5870</v>
      </c>
    </row>
    <row r="492" spans="1:1">
      <c r="A492" s="1" t="s">
        <v>52</v>
      </c>
    </row>
    <row r="493" spans="1:1">
      <c r="A493" s="1" t="s">
        <v>5466</v>
      </c>
    </row>
    <row r="494" spans="1:1">
      <c r="A494" s="1" t="s">
        <v>52</v>
      </c>
    </row>
    <row r="495" spans="1:1">
      <c r="A495" s="1" t="s">
        <v>5871</v>
      </c>
    </row>
    <row r="496" spans="1:1">
      <c r="A496" s="1" t="s">
        <v>52</v>
      </c>
    </row>
    <row r="497" spans="1:1">
      <c r="A497" s="1" t="s">
        <v>5468</v>
      </c>
    </row>
    <row r="498" spans="1:1">
      <c r="A498" s="1" t="s">
        <v>52</v>
      </c>
    </row>
    <row r="499" spans="1:1">
      <c r="A499" s="1" t="s">
        <v>5482</v>
      </c>
    </row>
    <row r="500" spans="1:1">
      <c r="A500" s="1" t="s">
        <v>102</v>
      </c>
    </row>
    <row r="501" spans="1:1">
      <c r="A501" s="1" t="s">
        <v>5483</v>
      </c>
    </row>
    <row r="502" spans="1:1">
      <c r="A502" s="1" t="s">
        <v>239</v>
      </c>
    </row>
    <row r="503" spans="1:1">
      <c r="A503" s="1" t="s">
        <v>5692</v>
      </c>
    </row>
    <row r="504" spans="1:1">
      <c r="A504" s="1" t="s">
        <v>52</v>
      </c>
    </row>
    <row r="505" spans="1:1">
      <c r="A505" s="1" t="s">
        <v>5872</v>
      </c>
    </row>
    <row r="506" spans="1:1">
      <c r="A506" s="1" t="s">
        <v>299</v>
      </c>
    </row>
    <row r="507" spans="1:1">
      <c r="A507" s="1" t="s">
        <v>5873</v>
      </c>
    </row>
    <row r="508" spans="1:1">
      <c r="A508" s="1" t="s">
        <v>244</v>
      </c>
    </row>
    <row r="509" spans="1:1">
      <c r="A509" s="1" t="s">
        <v>5695</v>
      </c>
    </row>
    <row r="510" spans="1:1">
      <c r="A510" s="1" t="s">
        <v>110</v>
      </c>
    </row>
    <row r="513" spans="1:1">
      <c r="A513" s="1" t="s">
        <v>64</v>
      </c>
    </row>
    <row r="514" spans="1:1">
      <c r="A514" s="1" t="s">
        <v>5874</v>
      </c>
    </row>
    <row r="515" spans="1:1">
      <c r="A515" s="1" t="s">
        <v>66</v>
      </c>
    </row>
    <row r="516" spans="1:1">
      <c r="A516" s="1" t="s">
        <v>5875</v>
      </c>
    </row>
    <row r="517" spans="1:1">
      <c r="A517" s="1" t="s">
        <v>5876</v>
      </c>
    </row>
    <row r="518" spans="1:1">
      <c r="A518" s="1" t="s">
        <v>5877</v>
      </c>
    </row>
    <row r="519" spans="1:1">
      <c r="A519" s="1" t="s">
        <v>70</v>
      </c>
    </row>
    <row r="520" spans="1:1">
      <c r="A520" s="1" t="s">
        <v>71</v>
      </c>
    </row>
    <row r="521" spans="1:1">
      <c r="A521" s="1" t="s">
        <v>5878</v>
      </c>
    </row>
    <row r="522" spans="1:1">
      <c r="A522" s="1" t="s">
        <v>5441</v>
      </c>
    </row>
    <row r="523" spans="1:1">
      <c r="A523" s="1" t="s">
        <v>117</v>
      </c>
    </row>
    <row r="524" spans="1:1">
      <c r="A524" s="1" t="s">
        <v>5879</v>
      </c>
    </row>
    <row r="525" spans="1:1">
      <c r="A525" s="1" t="s">
        <v>5880</v>
      </c>
    </row>
    <row r="529" spans="1:1">
      <c r="A529" s="1" t="s">
        <v>5494</v>
      </c>
    </row>
    <row r="530" spans="1:1">
      <c r="A530" s="1" t="s">
        <v>5703</v>
      </c>
    </row>
    <row r="531" spans="1:1">
      <c r="A531" s="1" t="s">
        <v>633</v>
      </c>
    </row>
    <row r="532" spans="1:1">
      <c r="A532" s="1" t="s">
        <v>5881</v>
      </c>
    </row>
    <row r="533" spans="1:1">
      <c r="A533" s="1" t="s">
        <v>421</v>
      </c>
    </row>
    <row r="534" spans="1:1">
      <c r="A534" s="1" t="s">
        <v>421</v>
      </c>
    </row>
    <row r="535" spans="1:1">
      <c r="A535" s="1" t="s">
        <v>421</v>
      </c>
    </row>
    <row r="536" spans="1:1">
      <c r="A536" s="1" t="s">
        <v>5497</v>
      </c>
    </row>
    <row r="537" spans="1:1">
      <c r="A537" s="1" t="s">
        <v>421</v>
      </c>
    </row>
    <row r="538" spans="1:1">
      <c r="A538" s="1" t="s">
        <v>421</v>
      </c>
    </row>
    <row r="539" spans="1:1">
      <c r="A539" s="1" t="s">
        <v>5882</v>
      </c>
    </row>
    <row r="540" spans="1:1">
      <c r="A540" s="1" t="s">
        <v>421</v>
      </c>
    </row>
    <row r="541" spans="1:1">
      <c r="A541" s="1" t="s">
        <v>860</v>
      </c>
    </row>
    <row r="542" spans="1:1">
      <c r="A542" s="1" t="s">
        <v>5499</v>
      </c>
    </row>
    <row r="543" spans="1:1">
      <c r="A543" s="1" t="s">
        <v>421</v>
      </c>
    </row>
    <row r="544" spans="1:1">
      <c r="A544" s="1" t="s">
        <v>421</v>
      </c>
    </row>
    <row r="545" spans="1:1">
      <c r="A545" s="1" t="s">
        <v>5500</v>
      </c>
    </row>
    <row r="546" spans="1:1">
      <c r="A546" s="1" t="s">
        <v>5706</v>
      </c>
    </row>
    <row r="547" spans="1:1">
      <c r="A547" s="1" t="s">
        <v>421</v>
      </c>
    </row>
    <row r="548" spans="1:1">
      <c r="A548" s="1" t="s">
        <v>5337</v>
      </c>
    </row>
    <row r="549" spans="1:1">
      <c r="A549" s="1" t="s">
        <v>5707</v>
      </c>
    </row>
    <row r="550" spans="1:1">
      <c r="A550" s="1" t="s">
        <v>868</v>
      </c>
    </row>
    <row r="553" spans="1:1">
      <c r="A553" s="1" t="s">
        <v>64</v>
      </c>
    </row>
    <row r="554" spans="1:1">
      <c r="A554" s="1" t="s">
        <v>5883</v>
      </c>
    </row>
    <row r="555" spans="1:1">
      <c r="A555" s="1" t="s">
        <v>191</v>
      </c>
    </row>
    <row r="556" spans="1:1">
      <c r="A556" s="1" t="s">
        <v>5884</v>
      </c>
    </row>
    <row r="557" spans="1:1">
      <c r="A557" s="1" t="s">
        <v>5885</v>
      </c>
    </row>
    <row r="558" spans="1:1">
      <c r="A558" s="1" t="s">
        <v>5886</v>
      </c>
    </row>
    <row r="559" spans="1:1">
      <c r="A559" s="1" t="s">
        <v>70</v>
      </c>
    </row>
    <row r="560" spans="1:1">
      <c r="A560" s="1" t="s">
        <v>71</v>
      </c>
    </row>
    <row r="561" spans="1:1">
      <c r="A561" s="1" t="s">
        <v>5887</v>
      </c>
    </row>
    <row r="562" spans="1:1">
      <c r="A562" s="1" t="s">
        <v>5441</v>
      </c>
    </row>
    <row r="563" spans="1:1">
      <c r="A563" s="1" t="s">
        <v>138</v>
      </c>
    </row>
    <row r="564" spans="1:1">
      <c r="A564" s="1" t="s">
        <v>5888</v>
      </c>
    </row>
    <row r="565" spans="1:1">
      <c r="A565" s="1" t="s">
        <v>5889</v>
      </c>
    </row>
    <row r="569" spans="1:1">
      <c r="A569" s="1" t="s">
        <v>5890</v>
      </c>
    </row>
    <row r="570" spans="1:1">
      <c r="A570" s="1" t="s">
        <v>5891</v>
      </c>
    </row>
    <row r="571" spans="1:1">
      <c r="A571" s="1" t="s">
        <v>360</v>
      </c>
    </row>
    <row r="572" spans="1:1">
      <c r="A572" s="1" t="s">
        <v>52</v>
      </c>
    </row>
    <row r="573" spans="1:1">
      <c r="A573" s="1" t="s">
        <v>5447</v>
      </c>
    </row>
    <row r="574" spans="1:1">
      <c r="A574" s="1" t="s">
        <v>5448</v>
      </c>
    </row>
    <row r="575" spans="1:1">
      <c r="A575" s="1" t="s">
        <v>52</v>
      </c>
    </row>
    <row r="576" spans="1:1">
      <c r="A576" s="1" t="s">
        <v>5514</v>
      </c>
    </row>
    <row r="577" spans="1:1">
      <c r="A577" s="1" t="s">
        <v>145</v>
      </c>
    </row>
    <row r="578" spans="1:1">
      <c r="A578" s="1" t="s">
        <v>5515</v>
      </c>
    </row>
    <row r="579" spans="1:1">
      <c r="A579" s="1" t="s">
        <v>239</v>
      </c>
    </row>
    <row r="580" spans="1:1">
      <c r="A580" s="1" t="s">
        <v>5463</v>
      </c>
    </row>
    <row r="581" spans="1:1">
      <c r="A581" s="1" t="s">
        <v>52</v>
      </c>
    </row>
    <row r="582" spans="1:1">
      <c r="A582" s="1" t="s">
        <v>5480</v>
      </c>
    </row>
    <row r="583" spans="1:1">
      <c r="A583" s="1" t="s">
        <v>52</v>
      </c>
    </row>
    <row r="584" spans="1:1">
      <c r="A584" s="1" t="s">
        <v>5716</v>
      </c>
    </row>
    <row r="585" spans="1:1">
      <c r="A585" s="1" t="s">
        <v>5717</v>
      </c>
    </row>
    <row r="586" spans="1:1">
      <c r="A586" s="1" t="s">
        <v>52</v>
      </c>
    </row>
    <row r="587" spans="1:1">
      <c r="A587" s="1" t="s">
        <v>5718</v>
      </c>
    </row>
    <row r="588" spans="1:1">
      <c r="A588" s="1" t="s">
        <v>244</v>
      </c>
    </row>
    <row r="589" spans="1:1">
      <c r="A589" s="1" t="s">
        <v>5719</v>
      </c>
    </row>
    <row r="590" spans="1:1">
      <c r="A590" s="1" t="s">
        <v>131</v>
      </c>
    </row>
    <row r="593" spans="1:1">
      <c r="A593" s="1" t="s">
        <v>64</v>
      </c>
    </row>
    <row r="594" spans="1:1">
      <c r="A594" s="1" t="s">
        <v>5892</v>
      </c>
    </row>
    <row r="595" spans="1:1">
      <c r="A595" s="1" t="s">
        <v>66</v>
      </c>
    </row>
    <row r="596" spans="1:1">
      <c r="A596" s="1" t="s">
        <v>5893</v>
      </c>
    </row>
    <row r="597" spans="1:1">
      <c r="A597" s="1" t="s">
        <v>5894</v>
      </c>
    </row>
    <row r="598" spans="1:1">
      <c r="A598" s="1" t="s">
        <v>5895</v>
      </c>
    </row>
    <row r="599" spans="1:1">
      <c r="A599" s="1" t="s">
        <v>70</v>
      </c>
    </row>
    <row r="600" spans="1:1">
      <c r="A600" s="1" t="s">
        <v>71</v>
      </c>
    </row>
    <row r="601" spans="1:1">
      <c r="A601" s="1" t="s">
        <v>5896</v>
      </c>
    </row>
    <row r="602" spans="1:1">
      <c r="A602" s="1" t="s">
        <v>1201</v>
      </c>
    </row>
    <row r="603" spans="1:1">
      <c r="A603" s="1" t="s">
        <v>5897</v>
      </c>
    </row>
    <row r="604" spans="1:1">
      <c r="A604" s="1" t="s">
        <v>5898</v>
      </c>
    </row>
    <row r="605" spans="1:1">
      <c r="A605" s="1" t="s">
        <v>5899</v>
      </c>
    </row>
    <row r="606" spans="1:1">
      <c r="A606" s="1" t="s">
        <v>5900</v>
      </c>
    </row>
    <row r="607" spans="1:1">
      <c r="A607" s="1" t="s">
        <v>5901</v>
      </c>
    </row>
    <row r="608" spans="1:1">
      <c r="A608" s="1" t="s">
        <v>5902</v>
      </c>
    </row>
    <row r="609" spans="1:1">
      <c r="A609" s="1" t="s">
        <v>5903</v>
      </c>
    </row>
    <row r="610" spans="1:1">
      <c r="A610" s="1" t="s">
        <v>5904</v>
      </c>
    </row>
    <row r="611" spans="1:1">
      <c r="A611" s="1" t="s">
        <v>5905</v>
      </c>
    </row>
    <row r="612" spans="1:1">
      <c r="A612" s="1" t="s">
        <v>5906</v>
      </c>
    </row>
    <row r="613" spans="1:1">
      <c r="A613" s="1" t="s">
        <v>5907</v>
      </c>
    </row>
    <row r="614" spans="1:1">
      <c r="A614" s="1" t="s">
        <v>5908</v>
      </c>
    </row>
    <row r="615" spans="1:1">
      <c r="A615" s="1" t="s">
        <v>5909</v>
      </c>
    </row>
    <row r="616" spans="1:1">
      <c r="A616" s="1" t="s">
        <v>5910</v>
      </c>
    </row>
    <row r="617" spans="1:1">
      <c r="A617" s="1" t="s">
        <v>5911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459"/>
  <sheetViews>
    <sheetView workbookViewId="0"/>
  </sheetViews>
  <sheetFormatPr baseColWidth="10" defaultRowHeight="17" x14ac:dyDescent="0"/>
  <sheetData>
    <row r="2" spans="1:1">
      <c r="A2" t="s">
        <v>7389</v>
      </c>
    </row>
    <row r="3" spans="1:1">
      <c r="A3" t="s">
        <v>7390</v>
      </c>
    </row>
    <row r="4" spans="1:1">
      <c r="A4" t="s">
        <v>7391</v>
      </c>
    </row>
    <row r="5" spans="1:1">
      <c r="A5">
        <v>1</v>
      </c>
    </row>
    <row r="6" spans="1:1">
      <c r="A6" t="s">
        <v>7392</v>
      </c>
    </row>
    <row r="7" spans="1:1">
      <c r="A7" t="s">
        <v>7393</v>
      </c>
    </row>
    <row r="8" spans="1:1">
      <c r="A8" t="s">
        <v>7394</v>
      </c>
    </row>
    <row r="9" spans="1:1">
      <c r="A9" t="s">
        <v>7395</v>
      </c>
    </row>
    <row r="10" spans="1:1">
      <c r="A10" t="s">
        <v>7396</v>
      </c>
    </row>
    <row r="11" spans="1:1">
      <c r="A11" t="s">
        <v>7388</v>
      </c>
    </row>
    <row r="12" spans="1:1">
      <c r="A12" t="s">
        <v>7397</v>
      </c>
    </row>
    <row r="13" spans="1:1">
      <c r="A13" t="s">
        <v>7398</v>
      </c>
    </row>
    <row r="14" spans="1:1">
      <c r="A14" t="s">
        <v>7399</v>
      </c>
    </row>
    <row r="15" spans="1:1">
      <c r="A15" t="s">
        <v>7400</v>
      </c>
    </row>
    <row r="16" spans="1:1">
      <c r="A16" t="s">
        <v>7401</v>
      </c>
    </row>
    <row r="17" spans="1:1">
      <c r="A17" t="s">
        <v>7402</v>
      </c>
    </row>
    <row r="18" spans="1:1">
      <c r="A18" t="s">
        <v>7403</v>
      </c>
    </row>
    <row r="19" spans="1:1">
      <c r="A19" t="s">
        <v>7404</v>
      </c>
    </row>
    <row r="20" spans="1:1">
      <c r="A20" t="s">
        <v>7405</v>
      </c>
    </row>
    <row r="21" spans="1:1">
      <c r="A21" t="s">
        <v>7406</v>
      </c>
    </row>
    <row r="22" spans="1:1">
      <c r="A22" t="s">
        <v>7407</v>
      </c>
    </row>
    <row r="23" spans="1:1">
      <c r="A23" t="s">
        <v>7408</v>
      </c>
    </row>
    <row r="24" spans="1:1">
      <c r="A24" t="s">
        <v>7409</v>
      </c>
    </row>
    <row r="25" spans="1:1">
      <c r="A25" t="s">
        <v>7410</v>
      </c>
    </row>
    <row r="26" spans="1:1">
      <c r="A26" t="s">
        <v>7411</v>
      </c>
    </row>
    <row r="27" spans="1:1">
      <c r="A27" t="s">
        <v>7412</v>
      </c>
    </row>
    <row r="28" spans="1:1">
      <c r="A28" t="s">
        <v>7413</v>
      </c>
    </row>
    <row r="29" spans="1:1">
      <c r="A29" t="s">
        <v>7414</v>
      </c>
    </row>
    <row r="30" spans="1:1">
      <c r="A30" t="s">
        <v>7415</v>
      </c>
    </row>
    <row r="31" spans="1:1">
      <c r="A31" t="s">
        <v>7416</v>
      </c>
    </row>
    <row r="32" spans="1:1">
      <c r="A32" t="s">
        <v>7417</v>
      </c>
    </row>
    <row r="33" spans="1:1">
      <c r="A33" t="s">
        <v>7418</v>
      </c>
    </row>
    <row r="34" spans="1:1">
      <c r="A34" t="s">
        <v>7419</v>
      </c>
    </row>
    <row r="35" spans="1:1">
      <c r="A35" t="s">
        <v>7420</v>
      </c>
    </row>
    <row r="36" spans="1:1">
      <c r="A36" t="s">
        <v>7421</v>
      </c>
    </row>
    <row r="37" spans="1:1">
      <c r="A37" t="s">
        <v>7422</v>
      </c>
    </row>
    <row r="38" spans="1:1">
      <c r="A38" t="s">
        <v>7423</v>
      </c>
    </row>
    <row r="39" spans="1:1">
      <c r="A39" t="s">
        <v>7424</v>
      </c>
    </row>
    <row r="40" spans="1:1">
      <c r="A40" t="s">
        <v>7425</v>
      </c>
    </row>
    <row r="41" spans="1:1">
      <c r="A41" t="s">
        <v>7426</v>
      </c>
    </row>
    <row r="42" spans="1:1">
      <c r="A42" t="s">
        <v>7427</v>
      </c>
    </row>
    <row r="43" spans="1:1">
      <c r="A43" t="s">
        <v>7428</v>
      </c>
    </row>
    <row r="44" spans="1:1">
      <c r="A44" t="s">
        <v>7429</v>
      </c>
    </row>
    <row r="45" spans="1:1">
      <c r="A45" t="s">
        <v>7430</v>
      </c>
    </row>
    <row r="46" spans="1:1">
      <c r="A46" t="s">
        <v>7431</v>
      </c>
    </row>
    <row r="47" spans="1:1">
      <c r="A47" t="s">
        <v>7432</v>
      </c>
    </row>
    <row r="48" spans="1:1">
      <c r="A48" t="s">
        <v>7433</v>
      </c>
    </row>
    <row r="49" spans="1:1">
      <c r="A49" t="s">
        <v>7434</v>
      </c>
    </row>
    <row r="50" spans="1:1">
      <c r="A50" t="s">
        <v>7435</v>
      </c>
    </row>
    <row r="51" spans="1:1">
      <c r="A51" t="s">
        <v>7436</v>
      </c>
    </row>
    <row r="54" spans="1:1">
      <c r="A54" t="s">
        <v>7437</v>
      </c>
    </row>
    <row r="55" spans="1:1">
      <c r="A55" t="s">
        <v>7391</v>
      </c>
    </row>
    <row r="56" spans="1:1">
      <c r="A56">
        <v>1</v>
      </c>
    </row>
    <row r="57" spans="1:1">
      <c r="A57" t="s">
        <v>7438</v>
      </c>
    </row>
    <row r="58" spans="1:1">
      <c r="A58" t="s">
        <v>7439</v>
      </c>
    </row>
    <row r="59" spans="1:1">
      <c r="A59" t="s">
        <v>7440</v>
      </c>
    </row>
    <row r="60" spans="1:1">
      <c r="A60" t="s">
        <v>7441</v>
      </c>
    </row>
    <row r="61" spans="1:1">
      <c r="A61" t="s">
        <v>7396</v>
      </c>
    </row>
    <row r="62" spans="1:1">
      <c r="A62" t="s">
        <v>7388</v>
      </c>
    </row>
    <row r="63" spans="1:1">
      <c r="A63" t="s">
        <v>7442</v>
      </c>
    </row>
    <row r="64" spans="1:1">
      <c r="A64" t="s">
        <v>7443</v>
      </c>
    </row>
    <row r="65" spans="1:1">
      <c r="A65" t="s">
        <v>7444</v>
      </c>
    </row>
    <row r="66" spans="1:1">
      <c r="A66" t="s">
        <v>7445</v>
      </c>
    </row>
    <row r="67" spans="1:1">
      <c r="A67" t="s">
        <v>7446</v>
      </c>
    </row>
    <row r="68" spans="1:1">
      <c r="A68" t="s">
        <v>7447</v>
      </c>
    </row>
    <row r="69" spans="1:1">
      <c r="A69" t="s">
        <v>7448</v>
      </c>
    </row>
    <row r="70" spans="1:1">
      <c r="A70" t="s">
        <v>7449</v>
      </c>
    </row>
    <row r="71" spans="1:1">
      <c r="A71" t="s">
        <v>7450</v>
      </c>
    </row>
    <row r="72" spans="1:1">
      <c r="A72" t="s">
        <v>7451</v>
      </c>
    </row>
    <row r="73" spans="1:1">
      <c r="A73" t="s">
        <v>7452</v>
      </c>
    </row>
    <row r="74" spans="1:1">
      <c r="A74" t="s">
        <v>7453</v>
      </c>
    </row>
    <row r="75" spans="1:1">
      <c r="A75" t="s">
        <v>7454</v>
      </c>
    </row>
    <row r="76" spans="1:1">
      <c r="A76" t="s">
        <v>7455</v>
      </c>
    </row>
    <row r="77" spans="1:1">
      <c r="A77" t="s">
        <v>7456</v>
      </c>
    </row>
    <row r="78" spans="1:1">
      <c r="A78" t="s">
        <v>7457</v>
      </c>
    </row>
    <row r="79" spans="1:1">
      <c r="A79" t="s">
        <v>7458</v>
      </c>
    </row>
    <row r="80" spans="1:1">
      <c r="A80" t="s">
        <v>7459</v>
      </c>
    </row>
    <row r="81" spans="1:1">
      <c r="A81" t="s">
        <v>7460</v>
      </c>
    </row>
    <row r="82" spans="1:1">
      <c r="A82" t="s">
        <v>7461</v>
      </c>
    </row>
    <row r="83" spans="1:1">
      <c r="A83" t="s">
        <v>7462</v>
      </c>
    </row>
    <row r="84" spans="1:1">
      <c r="A84" t="s">
        <v>7463</v>
      </c>
    </row>
    <row r="85" spans="1:1">
      <c r="A85" t="s">
        <v>7464</v>
      </c>
    </row>
    <row r="86" spans="1:1">
      <c r="A86" t="s">
        <v>7465</v>
      </c>
    </row>
    <row r="87" spans="1:1">
      <c r="A87" t="s">
        <v>7466</v>
      </c>
    </row>
    <row r="88" spans="1:1">
      <c r="A88" t="s">
        <v>7467</v>
      </c>
    </row>
    <row r="89" spans="1:1">
      <c r="A89" t="s">
        <v>7468</v>
      </c>
    </row>
    <row r="90" spans="1:1">
      <c r="A90" t="s">
        <v>7469</v>
      </c>
    </row>
    <row r="91" spans="1:1">
      <c r="A91" t="s">
        <v>7470</v>
      </c>
    </row>
    <row r="92" spans="1:1">
      <c r="A92" t="s">
        <v>7471</v>
      </c>
    </row>
    <row r="93" spans="1:1">
      <c r="A93" t="s">
        <v>7472</v>
      </c>
    </row>
    <row r="94" spans="1:1">
      <c r="A94" t="s">
        <v>7473</v>
      </c>
    </row>
    <row r="95" spans="1:1">
      <c r="A95" t="s">
        <v>7474</v>
      </c>
    </row>
    <row r="96" spans="1:1">
      <c r="A96" t="s">
        <v>7475</v>
      </c>
    </row>
    <row r="97" spans="1:1">
      <c r="A97" t="s">
        <v>7476</v>
      </c>
    </row>
    <row r="98" spans="1:1">
      <c r="A98" t="s">
        <v>7477</v>
      </c>
    </row>
    <row r="99" spans="1:1">
      <c r="A99" t="s">
        <v>7478</v>
      </c>
    </row>
    <row r="100" spans="1:1">
      <c r="A100" t="s">
        <v>7479</v>
      </c>
    </row>
    <row r="101" spans="1:1">
      <c r="A101" t="s">
        <v>7480</v>
      </c>
    </row>
    <row r="102" spans="1:1">
      <c r="A102" t="s">
        <v>7481</v>
      </c>
    </row>
    <row r="105" spans="1:1">
      <c r="A105" t="s">
        <v>7482</v>
      </c>
    </row>
    <row r="106" spans="1:1">
      <c r="A106" t="s">
        <v>7391</v>
      </c>
    </row>
    <row r="107" spans="1:1">
      <c r="A107">
        <v>1</v>
      </c>
    </row>
    <row r="108" spans="1:1">
      <c r="A108" t="s">
        <v>7483</v>
      </c>
    </row>
    <row r="109" spans="1:1">
      <c r="A109" t="s">
        <v>7484</v>
      </c>
    </row>
    <row r="110" spans="1:1">
      <c r="A110" t="s">
        <v>7485</v>
      </c>
    </row>
    <row r="111" spans="1:1">
      <c r="A111" t="s">
        <v>7486</v>
      </c>
    </row>
    <row r="112" spans="1:1">
      <c r="A112" t="s">
        <v>7396</v>
      </c>
    </row>
    <row r="113" spans="1:1">
      <c r="A113" t="s">
        <v>7388</v>
      </c>
    </row>
    <row r="114" spans="1:1">
      <c r="A114" t="s">
        <v>7487</v>
      </c>
    </row>
    <row r="115" spans="1:1">
      <c r="A115" t="s">
        <v>7488</v>
      </c>
    </row>
    <row r="116" spans="1:1">
      <c r="A116" t="s">
        <v>7489</v>
      </c>
    </row>
    <row r="117" spans="1:1">
      <c r="A117" t="s">
        <v>7490</v>
      </c>
    </row>
    <row r="118" spans="1:1">
      <c r="A118" t="s">
        <v>7491</v>
      </c>
    </row>
    <row r="119" spans="1:1">
      <c r="A119" t="s">
        <v>7492</v>
      </c>
    </row>
    <row r="120" spans="1:1">
      <c r="A120" t="s">
        <v>7493</v>
      </c>
    </row>
    <row r="121" spans="1:1">
      <c r="A121" t="s">
        <v>7494</v>
      </c>
    </row>
    <row r="122" spans="1:1">
      <c r="A122" t="s">
        <v>7495</v>
      </c>
    </row>
    <row r="123" spans="1:1">
      <c r="A123" t="s">
        <v>7496</v>
      </c>
    </row>
    <row r="124" spans="1:1">
      <c r="A124" t="s">
        <v>7497</v>
      </c>
    </row>
    <row r="125" spans="1:1">
      <c r="A125" t="s">
        <v>7498</v>
      </c>
    </row>
    <row r="126" spans="1:1">
      <c r="A126" t="s">
        <v>7499</v>
      </c>
    </row>
    <row r="127" spans="1:1">
      <c r="A127" t="s">
        <v>7500</v>
      </c>
    </row>
    <row r="128" spans="1:1">
      <c r="A128" t="s">
        <v>7501</v>
      </c>
    </row>
    <row r="129" spans="1:1">
      <c r="A129" t="s">
        <v>7502</v>
      </c>
    </row>
    <row r="130" spans="1:1">
      <c r="A130" t="s">
        <v>7503</v>
      </c>
    </row>
    <row r="131" spans="1:1">
      <c r="A131" t="s">
        <v>7504</v>
      </c>
    </row>
    <row r="132" spans="1:1">
      <c r="A132" t="s">
        <v>7505</v>
      </c>
    </row>
    <row r="133" spans="1:1">
      <c r="A133" t="s">
        <v>7506</v>
      </c>
    </row>
    <row r="134" spans="1:1">
      <c r="A134" t="s">
        <v>7507</v>
      </c>
    </row>
    <row r="135" spans="1:1">
      <c r="A135" t="s">
        <v>7508</v>
      </c>
    </row>
    <row r="136" spans="1:1">
      <c r="A136" t="s">
        <v>7509</v>
      </c>
    </row>
    <row r="137" spans="1:1">
      <c r="A137" t="s">
        <v>7510</v>
      </c>
    </row>
    <row r="138" spans="1:1">
      <c r="A138" t="s">
        <v>7511</v>
      </c>
    </row>
    <row r="139" spans="1:1">
      <c r="A139" t="s">
        <v>7512</v>
      </c>
    </row>
    <row r="140" spans="1:1">
      <c r="A140" t="s">
        <v>7513</v>
      </c>
    </row>
    <row r="141" spans="1:1">
      <c r="A141" t="s">
        <v>7514</v>
      </c>
    </row>
    <row r="142" spans="1:1">
      <c r="A142" t="s">
        <v>7515</v>
      </c>
    </row>
    <row r="143" spans="1:1">
      <c r="A143" t="s">
        <v>7516</v>
      </c>
    </row>
    <row r="144" spans="1:1">
      <c r="A144" t="s">
        <v>7517</v>
      </c>
    </row>
    <row r="145" spans="1:1">
      <c r="A145" t="s">
        <v>7518</v>
      </c>
    </row>
    <row r="146" spans="1:1">
      <c r="A146" t="s">
        <v>7519</v>
      </c>
    </row>
    <row r="147" spans="1:1">
      <c r="A147" t="s">
        <v>7520</v>
      </c>
    </row>
    <row r="148" spans="1:1">
      <c r="A148" t="s">
        <v>7521</v>
      </c>
    </row>
    <row r="149" spans="1:1">
      <c r="A149" t="s">
        <v>7522</v>
      </c>
    </row>
    <row r="150" spans="1:1">
      <c r="A150" t="s">
        <v>7523</v>
      </c>
    </row>
    <row r="151" spans="1:1">
      <c r="A151" t="s">
        <v>7524</v>
      </c>
    </row>
    <row r="152" spans="1:1">
      <c r="A152" t="s">
        <v>7525</v>
      </c>
    </row>
    <row r="153" spans="1:1">
      <c r="A153" t="s">
        <v>7526</v>
      </c>
    </row>
    <row r="156" spans="1:1">
      <c r="A156" t="s">
        <v>7527</v>
      </c>
    </row>
    <row r="157" spans="1:1">
      <c r="A157" t="s">
        <v>7391</v>
      </c>
    </row>
    <row r="158" spans="1:1">
      <c r="A158">
        <v>1</v>
      </c>
    </row>
    <row r="159" spans="1:1">
      <c r="A159" t="s">
        <v>7528</v>
      </c>
    </row>
    <row r="160" spans="1:1">
      <c r="A160" t="s">
        <v>7529</v>
      </c>
    </row>
    <row r="161" spans="1:1">
      <c r="A161" t="s">
        <v>7530</v>
      </c>
    </row>
    <row r="162" spans="1:1">
      <c r="A162" t="s">
        <v>7531</v>
      </c>
    </row>
    <row r="163" spans="1:1">
      <c r="A163" t="s">
        <v>7396</v>
      </c>
    </row>
    <row r="164" spans="1:1">
      <c r="A164" t="s">
        <v>7388</v>
      </c>
    </row>
    <row r="165" spans="1:1">
      <c r="A165" t="s">
        <v>7532</v>
      </c>
    </row>
    <row r="166" spans="1:1">
      <c r="A166" t="s">
        <v>7533</v>
      </c>
    </row>
    <row r="167" spans="1:1">
      <c r="A167" t="s">
        <v>7534</v>
      </c>
    </row>
    <row r="168" spans="1:1">
      <c r="A168" t="s">
        <v>7535</v>
      </c>
    </row>
    <row r="169" spans="1:1">
      <c r="A169" t="s">
        <v>7536</v>
      </c>
    </row>
    <row r="170" spans="1:1">
      <c r="A170" t="s">
        <v>7537</v>
      </c>
    </row>
    <row r="171" spans="1:1">
      <c r="A171" t="s">
        <v>7538</v>
      </c>
    </row>
    <row r="172" spans="1:1">
      <c r="A172" t="s">
        <v>7539</v>
      </c>
    </row>
    <row r="173" spans="1:1">
      <c r="A173" t="s">
        <v>7540</v>
      </c>
    </row>
    <row r="174" spans="1:1">
      <c r="A174" t="s">
        <v>7541</v>
      </c>
    </row>
    <row r="175" spans="1:1">
      <c r="A175" t="s">
        <v>7542</v>
      </c>
    </row>
    <row r="176" spans="1:1">
      <c r="A176" t="s">
        <v>7543</v>
      </c>
    </row>
    <row r="177" spans="1:1">
      <c r="A177" t="s">
        <v>7544</v>
      </c>
    </row>
    <row r="178" spans="1:1">
      <c r="A178" t="s">
        <v>7545</v>
      </c>
    </row>
    <row r="179" spans="1:1">
      <c r="A179" t="s">
        <v>7546</v>
      </c>
    </row>
    <row r="180" spans="1:1">
      <c r="A180" t="s">
        <v>7547</v>
      </c>
    </row>
    <row r="181" spans="1:1">
      <c r="A181" t="s">
        <v>7548</v>
      </c>
    </row>
    <row r="182" spans="1:1">
      <c r="A182" t="s">
        <v>7549</v>
      </c>
    </row>
    <row r="183" spans="1:1">
      <c r="A183" t="s">
        <v>7550</v>
      </c>
    </row>
    <row r="184" spans="1:1">
      <c r="A184" t="s">
        <v>7551</v>
      </c>
    </row>
    <row r="185" spans="1:1">
      <c r="A185" t="s">
        <v>7552</v>
      </c>
    </row>
    <row r="186" spans="1:1">
      <c r="A186" t="s">
        <v>7553</v>
      </c>
    </row>
    <row r="187" spans="1:1">
      <c r="A187" t="s">
        <v>7554</v>
      </c>
    </row>
    <row r="188" spans="1:1">
      <c r="A188" t="s">
        <v>7555</v>
      </c>
    </row>
    <row r="189" spans="1:1">
      <c r="A189" t="s">
        <v>7556</v>
      </c>
    </row>
    <row r="190" spans="1:1">
      <c r="A190" t="s">
        <v>7557</v>
      </c>
    </row>
    <row r="191" spans="1:1">
      <c r="A191" t="s">
        <v>7558</v>
      </c>
    </row>
    <row r="192" spans="1:1">
      <c r="A192" t="s">
        <v>7559</v>
      </c>
    </row>
    <row r="193" spans="1:1">
      <c r="A193" t="s">
        <v>7560</v>
      </c>
    </row>
    <row r="194" spans="1:1">
      <c r="A194" t="s">
        <v>7561</v>
      </c>
    </row>
    <row r="195" spans="1:1">
      <c r="A195" t="s">
        <v>7562</v>
      </c>
    </row>
    <row r="196" spans="1:1">
      <c r="A196" t="s">
        <v>7563</v>
      </c>
    </row>
    <row r="197" spans="1:1">
      <c r="A197" t="s">
        <v>7564</v>
      </c>
    </row>
    <row r="198" spans="1:1">
      <c r="A198" t="s">
        <v>7565</v>
      </c>
    </row>
    <row r="199" spans="1:1">
      <c r="A199" t="s">
        <v>7566</v>
      </c>
    </row>
    <row r="200" spans="1:1">
      <c r="A200" t="s">
        <v>7567</v>
      </c>
    </row>
    <row r="201" spans="1:1">
      <c r="A201" t="s">
        <v>7568</v>
      </c>
    </row>
    <row r="202" spans="1:1">
      <c r="A202" t="s">
        <v>7569</v>
      </c>
    </row>
    <row r="203" spans="1:1">
      <c r="A203" t="s">
        <v>7570</v>
      </c>
    </row>
    <row r="204" spans="1:1">
      <c r="A204" t="s">
        <v>7571</v>
      </c>
    </row>
    <row r="207" spans="1:1">
      <c r="A207" t="s">
        <v>7572</v>
      </c>
    </row>
    <row r="208" spans="1:1">
      <c r="A208" t="s">
        <v>7391</v>
      </c>
    </row>
    <row r="209" spans="1:1">
      <c r="A209">
        <v>1</v>
      </c>
    </row>
    <row r="210" spans="1:1">
      <c r="A210" t="s">
        <v>7573</v>
      </c>
    </row>
    <row r="211" spans="1:1">
      <c r="A211" t="s">
        <v>7574</v>
      </c>
    </row>
    <row r="212" spans="1:1">
      <c r="A212" t="s">
        <v>7575</v>
      </c>
    </row>
    <row r="213" spans="1:1">
      <c r="A213" t="s">
        <v>7486</v>
      </c>
    </row>
    <row r="214" spans="1:1">
      <c r="A214" t="s">
        <v>7396</v>
      </c>
    </row>
    <row r="215" spans="1:1">
      <c r="A215" t="s">
        <v>7388</v>
      </c>
    </row>
    <row r="216" spans="1:1">
      <c r="A216" t="s">
        <v>7576</v>
      </c>
    </row>
    <row r="217" spans="1:1">
      <c r="A217" t="s">
        <v>7577</v>
      </c>
    </row>
    <row r="218" spans="1:1">
      <c r="A218" t="s">
        <v>7578</v>
      </c>
    </row>
    <row r="219" spans="1:1">
      <c r="A219" t="s">
        <v>7579</v>
      </c>
    </row>
    <row r="220" spans="1:1">
      <c r="A220" t="s">
        <v>7580</v>
      </c>
    </row>
    <row r="221" spans="1:1">
      <c r="A221" t="s">
        <v>7581</v>
      </c>
    </row>
    <row r="222" spans="1:1">
      <c r="A222" t="s">
        <v>7582</v>
      </c>
    </row>
    <row r="223" spans="1:1">
      <c r="A223" t="s">
        <v>7583</v>
      </c>
    </row>
    <row r="224" spans="1:1">
      <c r="A224" t="s">
        <v>7584</v>
      </c>
    </row>
    <row r="225" spans="1:1">
      <c r="A225" t="s">
        <v>7585</v>
      </c>
    </row>
    <row r="226" spans="1:1">
      <c r="A226" t="s">
        <v>7586</v>
      </c>
    </row>
    <row r="227" spans="1:1">
      <c r="A227" t="s">
        <v>7587</v>
      </c>
    </row>
    <row r="228" spans="1:1">
      <c r="A228" t="s">
        <v>7588</v>
      </c>
    </row>
    <row r="229" spans="1:1">
      <c r="A229" t="s">
        <v>7589</v>
      </c>
    </row>
    <row r="230" spans="1:1">
      <c r="A230" t="s">
        <v>7590</v>
      </c>
    </row>
    <row r="231" spans="1:1">
      <c r="A231" t="s">
        <v>7591</v>
      </c>
    </row>
    <row r="232" spans="1:1">
      <c r="A232" t="s">
        <v>7592</v>
      </c>
    </row>
    <row r="233" spans="1:1">
      <c r="A233" t="s">
        <v>7593</v>
      </c>
    </row>
    <row r="234" spans="1:1">
      <c r="A234" t="s">
        <v>7594</v>
      </c>
    </row>
    <row r="235" spans="1:1">
      <c r="A235" t="s">
        <v>7595</v>
      </c>
    </row>
    <row r="236" spans="1:1">
      <c r="A236" t="s">
        <v>7596</v>
      </c>
    </row>
    <row r="237" spans="1:1">
      <c r="A237" t="s">
        <v>7597</v>
      </c>
    </row>
    <row r="238" spans="1:1">
      <c r="A238" t="s">
        <v>7598</v>
      </c>
    </row>
    <row r="239" spans="1:1">
      <c r="A239" t="s">
        <v>7599</v>
      </c>
    </row>
    <row r="240" spans="1:1">
      <c r="A240" t="s">
        <v>7600</v>
      </c>
    </row>
    <row r="241" spans="1:1">
      <c r="A241" t="s">
        <v>7601</v>
      </c>
    </row>
    <row r="242" spans="1:1">
      <c r="A242" t="s">
        <v>7602</v>
      </c>
    </row>
    <row r="243" spans="1:1">
      <c r="A243" t="s">
        <v>7603</v>
      </c>
    </row>
    <row r="244" spans="1:1">
      <c r="A244" t="s">
        <v>7604</v>
      </c>
    </row>
    <row r="245" spans="1:1">
      <c r="A245" t="s">
        <v>7605</v>
      </c>
    </row>
    <row r="246" spans="1:1">
      <c r="A246" t="s">
        <v>7606</v>
      </c>
    </row>
    <row r="247" spans="1:1">
      <c r="A247" t="s">
        <v>7607</v>
      </c>
    </row>
    <row r="248" spans="1:1">
      <c r="A248" t="s">
        <v>7608</v>
      </c>
    </row>
    <row r="249" spans="1:1">
      <c r="A249" t="s">
        <v>7609</v>
      </c>
    </row>
    <row r="250" spans="1:1">
      <c r="A250" t="s">
        <v>7610</v>
      </c>
    </row>
    <row r="251" spans="1:1">
      <c r="A251" t="s">
        <v>7611</v>
      </c>
    </row>
    <row r="252" spans="1:1">
      <c r="A252" t="s">
        <v>7612</v>
      </c>
    </row>
    <row r="253" spans="1:1">
      <c r="A253" t="s">
        <v>7613</v>
      </c>
    </row>
    <row r="254" spans="1:1">
      <c r="A254" t="s">
        <v>7614</v>
      </c>
    </row>
    <row r="255" spans="1:1">
      <c r="A255" t="s">
        <v>7615</v>
      </c>
    </row>
    <row r="258" spans="1:1">
      <c r="A258" t="s">
        <v>7616</v>
      </c>
    </row>
    <row r="259" spans="1:1">
      <c r="A259" t="s">
        <v>7391</v>
      </c>
    </row>
    <row r="260" spans="1:1">
      <c r="A260">
        <v>1</v>
      </c>
    </row>
    <row r="261" spans="1:1">
      <c r="A261" t="s">
        <v>7617</v>
      </c>
    </row>
    <row r="262" spans="1:1">
      <c r="A262" t="s">
        <v>7618</v>
      </c>
    </row>
    <row r="263" spans="1:1">
      <c r="A263" t="s">
        <v>7619</v>
      </c>
    </row>
    <row r="264" spans="1:1">
      <c r="A264" t="s">
        <v>7620</v>
      </c>
    </row>
    <row r="265" spans="1:1">
      <c r="A265" t="s">
        <v>7396</v>
      </c>
    </row>
    <row r="266" spans="1:1">
      <c r="A266" t="s">
        <v>7388</v>
      </c>
    </row>
    <row r="267" spans="1:1">
      <c r="A267" t="s">
        <v>7621</v>
      </c>
    </row>
    <row r="268" spans="1:1">
      <c r="A268" t="s">
        <v>7622</v>
      </c>
    </row>
    <row r="269" spans="1:1">
      <c r="A269" t="s">
        <v>7623</v>
      </c>
    </row>
    <row r="270" spans="1:1">
      <c r="A270" t="s">
        <v>7624</v>
      </c>
    </row>
    <row r="271" spans="1:1">
      <c r="A271" t="s">
        <v>7625</v>
      </c>
    </row>
    <row r="272" spans="1:1">
      <c r="A272" t="s">
        <v>7626</v>
      </c>
    </row>
    <row r="273" spans="1:1">
      <c r="A273" t="s">
        <v>7627</v>
      </c>
    </row>
    <row r="274" spans="1:1">
      <c r="A274" t="s">
        <v>7628</v>
      </c>
    </row>
    <row r="275" spans="1:1">
      <c r="A275" t="s">
        <v>7629</v>
      </c>
    </row>
    <row r="276" spans="1:1">
      <c r="A276" t="s">
        <v>7630</v>
      </c>
    </row>
    <row r="277" spans="1:1">
      <c r="A277" t="s">
        <v>7631</v>
      </c>
    </row>
    <row r="278" spans="1:1">
      <c r="A278" t="s">
        <v>7632</v>
      </c>
    </row>
    <row r="279" spans="1:1">
      <c r="A279" t="s">
        <v>7633</v>
      </c>
    </row>
    <row r="280" spans="1:1">
      <c r="A280" t="s">
        <v>7634</v>
      </c>
    </row>
    <row r="281" spans="1:1">
      <c r="A281" t="s">
        <v>7635</v>
      </c>
    </row>
    <row r="282" spans="1:1">
      <c r="A282" t="s">
        <v>7636</v>
      </c>
    </row>
    <row r="283" spans="1:1">
      <c r="A283" t="s">
        <v>7637</v>
      </c>
    </row>
    <row r="284" spans="1:1">
      <c r="A284" t="s">
        <v>7638</v>
      </c>
    </row>
    <row r="285" spans="1:1">
      <c r="A285" t="s">
        <v>7639</v>
      </c>
    </row>
    <row r="286" spans="1:1">
      <c r="A286" t="s">
        <v>7640</v>
      </c>
    </row>
    <row r="287" spans="1:1">
      <c r="A287" t="s">
        <v>7641</v>
      </c>
    </row>
    <row r="288" spans="1:1">
      <c r="A288" t="s">
        <v>7642</v>
      </c>
    </row>
    <row r="289" spans="1:1">
      <c r="A289" t="s">
        <v>7643</v>
      </c>
    </row>
    <row r="290" spans="1:1">
      <c r="A290" t="s">
        <v>7644</v>
      </c>
    </row>
    <row r="291" spans="1:1">
      <c r="A291" t="s">
        <v>7645</v>
      </c>
    </row>
    <row r="292" spans="1:1">
      <c r="A292" t="s">
        <v>7646</v>
      </c>
    </row>
    <row r="293" spans="1:1">
      <c r="A293" t="s">
        <v>7647</v>
      </c>
    </row>
    <row r="294" spans="1:1">
      <c r="A294" t="s">
        <v>7648</v>
      </c>
    </row>
    <row r="295" spans="1:1">
      <c r="A295" t="s">
        <v>7649</v>
      </c>
    </row>
    <row r="296" spans="1:1">
      <c r="A296" t="s">
        <v>7650</v>
      </c>
    </row>
    <row r="297" spans="1:1">
      <c r="A297" t="s">
        <v>7651</v>
      </c>
    </row>
    <row r="298" spans="1:1">
      <c r="A298" t="s">
        <v>7652</v>
      </c>
    </row>
    <row r="299" spans="1:1">
      <c r="A299" t="s">
        <v>7653</v>
      </c>
    </row>
    <row r="300" spans="1:1">
      <c r="A300" t="s">
        <v>7654</v>
      </c>
    </row>
    <row r="301" spans="1:1">
      <c r="A301" t="s">
        <v>7655</v>
      </c>
    </row>
    <row r="302" spans="1:1">
      <c r="A302" t="s">
        <v>7656</v>
      </c>
    </row>
    <row r="303" spans="1:1">
      <c r="A303" t="s">
        <v>7657</v>
      </c>
    </row>
    <row r="304" spans="1:1">
      <c r="A304" t="s">
        <v>7658</v>
      </c>
    </row>
    <row r="305" spans="1:1">
      <c r="A305" t="s">
        <v>7659</v>
      </c>
    </row>
    <row r="306" spans="1:1">
      <c r="A306" t="s">
        <v>7660</v>
      </c>
    </row>
    <row r="309" spans="1:1">
      <c r="A309" t="s">
        <v>7661</v>
      </c>
    </row>
    <row r="310" spans="1:1">
      <c r="A310" t="s">
        <v>7391</v>
      </c>
    </row>
    <row r="311" spans="1:1">
      <c r="A311">
        <v>1</v>
      </c>
    </row>
    <row r="312" spans="1:1">
      <c r="A312" t="s">
        <v>7662</v>
      </c>
    </row>
    <row r="313" spans="1:1">
      <c r="A313" t="s">
        <v>7663</v>
      </c>
    </row>
    <row r="314" spans="1:1">
      <c r="A314" t="s">
        <v>7664</v>
      </c>
    </row>
    <row r="315" spans="1:1">
      <c r="A315" t="s">
        <v>7665</v>
      </c>
    </row>
    <row r="316" spans="1:1">
      <c r="A316" t="s">
        <v>7396</v>
      </c>
    </row>
    <row r="317" spans="1:1">
      <c r="A317" t="s">
        <v>7388</v>
      </c>
    </row>
    <row r="318" spans="1:1">
      <c r="A318" t="s">
        <v>7666</v>
      </c>
    </row>
    <row r="319" spans="1:1">
      <c r="A319" t="s">
        <v>7667</v>
      </c>
    </row>
    <row r="320" spans="1:1">
      <c r="A320" t="s">
        <v>7668</v>
      </c>
    </row>
    <row r="321" spans="1:1">
      <c r="A321" t="s">
        <v>7669</v>
      </c>
    </row>
    <row r="322" spans="1:1">
      <c r="A322" t="s">
        <v>7670</v>
      </c>
    </row>
    <row r="323" spans="1:1">
      <c r="A323" t="s">
        <v>7671</v>
      </c>
    </row>
    <row r="324" spans="1:1">
      <c r="A324" t="s">
        <v>7672</v>
      </c>
    </row>
    <row r="325" spans="1:1">
      <c r="A325" t="s">
        <v>7673</v>
      </c>
    </row>
    <row r="326" spans="1:1">
      <c r="A326" t="s">
        <v>7674</v>
      </c>
    </row>
    <row r="327" spans="1:1">
      <c r="A327" t="s">
        <v>7675</v>
      </c>
    </row>
    <row r="328" spans="1:1">
      <c r="A328" t="s">
        <v>7676</v>
      </c>
    </row>
    <row r="329" spans="1:1">
      <c r="A329" t="s">
        <v>7677</v>
      </c>
    </row>
    <row r="330" spans="1:1">
      <c r="A330" t="s">
        <v>7678</v>
      </c>
    </row>
    <row r="331" spans="1:1">
      <c r="A331" t="s">
        <v>7679</v>
      </c>
    </row>
    <row r="332" spans="1:1">
      <c r="A332" t="s">
        <v>7680</v>
      </c>
    </row>
    <row r="333" spans="1:1">
      <c r="A333" t="s">
        <v>7681</v>
      </c>
    </row>
    <row r="334" spans="1:1">
      <c r="A334" t="s">
        <v>7682</v>
      </c>
    </row>
    <row r="335" spans="1:1">
      <c r="A335" t="s">
        <v>7683</v>
      </c>
    </row>
    <row r="336" spans="1:1">
      <c r="A336" t="s">
        <v>7684</v>
      </c>
    </row>
    <row r="337" spans="1:1">
      <c r="A337" t="s">
        <v>7685</v>
      </c>
    </row>
    <row r="338" spans="1:1">
      <c r="A338" t="s">
        <v>7686</v>
      </c>
    </row>
    <row r="339" spans="1:1">
      <c r="A339" t="s">
        <v>7687</v>
      </c>
    </row>
    <row r="340" spans="1:1">
      <c r="A340" t="s">
        <v>7688</v>
      </c>
    </row>
    <row r="341" spans="1:1">
      <c r="A341" t="s">
        <v>7689</v>
      </c>
    </row>
    <row r="342" spans="1:1">
      <c r="A342" t="s">
        <v>7690</v>
      </c>
    </row>
    <row r="343" spans="1:1">
      <c r="A343" t="s">
        <v>7691</v>
      </c>
    </row>
    <row r="344" spans="1:1">
      <c r="A344" t="s">
        <v>7692</v>
      </c>
    </row>
    <row r="345" spans="1:1">
      <c r="A345" t="s">
        <v>7693</v>
      </c>
    </row>
    <row r="346" spans="1:1">
      <c r="A346" t="s">
        <v>7694</v>
      </c>
    </row>
    <row r="347" spans="1:1">
      <c r="A347" t="s">
        <v>7695</v>
      </c>
    </row>
    <row r="348" spans="1:1">
      <c r="A348" t="s">
        <v>7696</v>
      </c>
    </row>
    <row r="349" spans="1:1">
      <c r="A349" t="s">
        <v>7697</v>
      </c>
    </row>
    <row r="350" spans="1:1">
      <c r="A350" t="s">
        <v>7698</v>
      </c>
    </row>
    <row r="351" spans="1:1">
      <c r="A351" t="s">
        <v>7699</v>
      </c>
    </row>
    <row r="352" spans="1:1">
      <c r="A352" t="s">
        <v>7700</v>
      </c>
    </row>
    <row r="353" spans="1:1">
      <c r="A353" t="s">
        <v>7701</v>
      </c>
    </row>
    <row r="354" spans="1:1">
      <c r="A354" t="s">
        <v>7702</v>
      </c>
    </row>
    <row r="355" spans="1:1">
      <c r="A355" t="s">
        <v>7703</v>
      </c>
    </row>
    <row r="356" spans="1:1">
      <c r="A356" t="s">
        <v>7704</v>
      </c>
    </row>
    <row r="357" spans="1:1">
      <c r="A357" t="s">
        <v>7705</v>
      </c>
    </row>
    <row r="360" spans="1:1">
      <c r="A360" t="s">
        <v>7706</v>
      </c>
    </row>
    <row r="361" spans="1:1">
      <c r="A361" t="s">
        <v>7707</v>
      </c>
    </row>
    <row r="362" spans="1:1">
      <c r="A362">
        <v>1</v>
      </c>
    </row>
    <row r="363" spans="1:1">
      <c r="A363" t="s">
        <v>7708</v>
      </c>
    </row>
    <row r="364" spans="1:1">
      <c r="A364" t="s">
        <v>7709</v>
      </c>
    </row>
    <row r="365" spans="1:1">
      <c r="A365" t="s">
        <v>7710</v>
      </c>
    </row>
    <row r="366" spans="1:1">
      <c r="A366" t="s">
        <v>7711</v>
      </c>
    </row>
    <row r="367" spans="1:1">
      <c r="A367" t="s">
        <v>7396</v>
      </c>
    </row>
    <row r="368" spans="1:1">
      <c r="A368" t="s">
        <v>7388</v>
      </c>
    </row>
    <row r="369" spans="1:1">
      <c r="A369" t="s">
        <v>7712</v>
      </c>
    </row>
    <row r="370" spans="1:1">
      <c r="A370" t="s">
        <v>7713</v>
      </c>
    </row>
    <row r="371" spans="1:1">
      <c r="A371" t="s">
        <v>7714</v>
      </c>
    </row>
    <row r="372" spans="1:1">
      <c r="A372" t="s">
        <v>7715</v>
      </c>
    </row>
    <row r="373" spans="1:1">
      <c r="A373" t="s">
        <v>7716</v>
      </c>
    </row>
    <row r="374" spans="1:1">
      <c r="A374" t="s">
        <v>7717</v>
      </c>
    </row>
    <row r="375" spans="1:1">
      <c r="A375" t="s">
        <v>7718</v>
      </c>
    </row>
    <row r="376" spans="1:1">
      <c r="A376" t="s">
        <v>7719</v>
      </c>
    </row>
    <row r="377" spans="1:1">
      <c r="A377" t="s">
        <v>7720</v>
      </c>
    </row>
    <row r="378" spans="1:1">
      <c r="A378" t="s">
        <v>7721</v>
      </c>
    </row>
    <row r="379" spans="1:1">
      <c r="A379" t="s">
        <v>7722</v>
      </c>
    </row>
    <row r="380" spans="1:1">
      <c r="A380" t="s">
        <v>7723</v>
      </c>
    </row>
    <row r="381" spans="1:1">
      <c r="A381" t="s">
        <v>7724</v>
      </c>
    </row>
    <row r="382" spans="1:1">
      <c r="A382" t="s">
        <v>7725</v>
      </c>
    </row>
    <row r="383" spans="1:1">
      <c r="A383" t="s">
        <v>7726</v>
      </c>
    </row>
    <row r="384" spans="1:1">
      <c r="A384" t="s">
        <v>7727</v>
      </c>
    </row>
    <row r="385" spans="1:1">
      <c r="A385" t="s">
        <v>7728</v>
      </c>
    </row>
    <row r="386" spans="1:1">
      <c r="A386" t="s">
        <v>7729</v>
      </c>
    </row>
    <row r="387" spans="1:1">
      <c r="A387" t="s">
        <v>7730</v>
      </c>
    </row>
    <row r="388" spans="1:1">
      <c r="A388" t="s">
        <v>7731</v>
      </c>
    </row>
    <row r="389" spans="1:1">
      <c r="A389" t="s">
        <v>7732</v>
      </c>
    </row>
    <row r="390" spans="1:1">
      <c r="A390" t="s">
        <v>7733</v>
      </c>
    </row>
    <row r="391" spans="1:1">
      <c r="A391" t="s">
        <v>7734</v>
      </c>
    </row>
    <row r="392" spans="1:1">
      <c r="A392" t="s">
        <v>7735</v>
      </c>
    </row>
    <row r="393" spans="1:1">
      <c r="A393" t="s">
        <v>7736</v>
      </c>
    </row>
    <row r="394" spans="1:1">
      <c r="A394" t="s">
        <v>7737</v>
      </c>
    </row>
    <row r="395" spans="1:1">
      <c r="A395" t="s">
        <v>7738</v>
      </c>
    </row>
    <row r="396" spans="1:1">
      <c r="A396" t="s">
        <v>7739</v>
      </c>
    </row>
    <row r="397" spans="1:1">
      <c r="A397" t="s">
        <v>7740</v>
      </c>
    </row>
    <row r="398" spans="1:1">
      <c r="A398" t="s">
        <v>7741</v>
      </c>
    </row>
    <row r="399" spans="1:1">
      <c r="A399" t="s">
        <v>7742</v>
      </c>
    </row>
    <row r="400" spans="1:1">
      <c r="A400" t="s">
        <v>7743</v>
      </c>
    </row>
    <row r="401" spans="1:1">
      <c r="A401" t="s">
        <v>7744</v>
      </c>
    </row>
    <row r="402" spans="1:1">
      <c r="A402" t="s">
        <v>7745</v>
      </c>
    </row>
    <row r="403" spans="1:1">
      <c r="A403" t="s">
        <v>7746</v>
      </c>
    </row>
    <row r="404" spans="1:1">
      <c r="A404" t="s">
        <v>7747</v>
      </c>
    </row>
    <row r="405" spans="1:1">
      <c r="A405" t="s">
        <v>7748</v>
      </c>
    </row>
    <row r="406" spans="1:1">
      <c r="A406" t="s">
        <v>7749</v>
      </c>
    </row>
    <row r="407" spans="1:1">
      <c r="A407" t="s">
        <v>7750</v>
      </c>
    </row>
    <row r="408" spans="1:1">
      <c r="A408" t="s">
        <v>7751</v>
      </c>
    </row>
    <row r="411" spans="1:1">
      <c r="A411" t="s">
        <v>7752</v>
      </c>
    </row>
    <row r="412" spans="1:1">
      <c r="A412" t="s">
        <v>7391</v>
      </c>
    </row>
    <row r="413" spans="1:1">
      <c r="A413">
        <v>1</v>
      </c>
    </row>
    <row r="414" spans="1:1">
      <c r="A414" t="s">
        <v>7753</v>
      </c>
    </row>
    <row r="415" spans="1:1">
      <c r="A415" t="s">
        <v>7754</v>
      </c>
    </row>
    <row r="416" spans="1:1">
      <c r="A416" t="s">
        <v>7755</v>
      </c>
    </row>
    <row r="417" spans="1:1">
      <c r="A417" t="s">
        <v>7756</v>
      </c>
    </row>
    <row r="418" spans="1:1">
      <c r="A418" t="s">
        <v>7396</v>
      </c>
    </row>
    <row r="419" spans="1:1">
      <c r="A419" t="s">
        <v>7388</v>
      </c>
    </row>
    <row r="420" spans="1:1">
      <c r="A420" t="s">
        <v>7757</v>
      </c>
    </row>
    <row r="421" spans="1:1">
      <c r="A421" t="s">
        <v>7758</v>
      </c>
    </row>
    <row r="422" spans="1:1">
      <c r="A422" t="s">
        <v>7759</v>
      </c>
    </row>
    <row r="423" spans="1:1">
      <c r="A423" t="s">
        <v>7760</v>
      </c>
    </row>
    <row r="424" spans="1:1">
      <c r="A424" t="s">
        <v>7761</v>
      </c>
    </row>
    <row r="425" spans="1:1">
      <c r="A425" t="s">
        <v>7762</v>
      </c>
    </row>
    <row r="426" spans="1:1">
      <c r="A426" t="s">
        <v>7763</v>
      </c>
    </row>
    <row r="427" spans="1:1">
      <c r="A427" t="s">
        <v>7764</v>
      </c>
    </row>
    <row r="428" spans="1:1">
      <c r="A428" t="s">
        <v>7765</v>
      </c>
    </row>
    <row r="429" spans="1:1">
      <c r="A429" t="s">
        <v>7766</v>
      </c>
    </row>
    <row r="430" spans="1:1">
      <c r="A430" t="s">
        <v>7767</v>
      </c>
    </row>
    <row r="431" spans="1:1">
      <c r="A431" t="s">
        <v>7768</v>
      </c>
    </row>
    <row r="432" spans="1:1">
      <c r="A432" t="s">
        <v>7769</v>
      </c>
    </row>
    <row r="433" spans="1:1">
      <c r="A433" t="s">
        <v>7770</v>
      </c>
    </row>
    <row r="434" spans="1:1">
      <c r="A434" t="s">
        <v>7771</v>
      </c>
    </row>
    <row r="435" spans="1:1">
      <c r="A435" t="s">
        <v>7772</v>
      </c>
    </row>
    <row r="436" spans="1:1">
      <c r="A436" t="s">
        <v>7773</v>
      </c>
    </row>
    <row r="437" spans="1:1">
      <c r="A437" t="s">
        <v>7774</v>
      </c>
    </row>
    <row r="438" spans="1:1">
      <c r="A438" t="s">
        <v>7775</v>
      </c>
    </row>
    <row r="439" spans="1:1">
      <c r="A439" t="s">
        <v>7776</v>
      </c>
    </row>
    <row r="440" spans="1:1">
      <c r="A440" t="s">
        <v>7777</v>
      </c>
    </row>
    <row r="441" spans="1:1">
      <c r="A441" t="s">
        <v>7778</v>
      </c>
    </row>
    <row r="442" spans="1:1">
      <c r="A442" t="s">
        <v>7779</v>
      </c>
    </row>
    <row r="443" spans="1:1">
      <c r="A443" t="s">
        <v>7780</v>
      </c>
    </row>
    <row r="444" spans="1:1">
      <c r="A444" t="s">
        <v>7781</v>
      </c>
    </row>
    <row r="445" spans="1:1">
      <c r="A445" t="s">
        <v>7782</v>
      </c>
    </row>
    <row r="446" spans="1:1">
      <c r="A446" t="s">
        <v>7783</v>
      </c>
    </row>
    <row r="447" spans="1:1">
      <c r="A447" t="s">
        <v>7784</v>
      </c>
    </row>
    <row r="448" spans="1:1">
      <c r="A448" t="s">
        <v>7785</v>
      </c>
    </row>
    <row r="449" spans="1:1">
      <c r="A449" t="s">
        <v>7786</v>
      </c>
    </row>
    <row r="450" spans="1:1">
      <c r="A450" t="s">
        <v>7787</v>
      </c>
    </row>
    <row r="451" spans="1:1">
      <c r="A451" t="s">
        <v>7788</v>
      </c>
    </row>
    <row r="452" spans="1:1">
      <c r="A452" t="s">
        <v>7789</v>
      </c>
    </row>
    <row r="453" spans="1:1">
      <c r="A453" t="s">
        <v>7790</v>
      </c>
    </row>
    <row r="454" spans="1:1">
      <c r="A454" t="s">
        <v>7791</v>
      </c>
    </row>
    <row r="455" spans="1:1">
      <c r="A455" t="s">
        <v>7792</v>
      </c>
    </row>
    <row r="456" spans="1:1">
      <c r="A456" t="s">
        <v>7793</v>
      </c>
    </row>
    <row r="457" spans="1:1">
      <c r="A457" t="s">
        <v>7794</v>
      </c>
    </row>
    <row r="458" spans="1:1">
      <c r="A458" t="s">
        <v>7795</v>
      </c>
    </row>
    <row r="459" spans="1:1">
      <c r="A459" t="s">
        <v>7796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5"/>
  <sheetViews>
    <sheetView workbookViewId="0">
      <selection activeCell="I23" sqref="I23"/>
    </sheetView>
  </sheetViews>
  <sheetFormatPr baseColWidth="10" defaultRowHeight="17" x14ac:dyDescent="0"/>
  <sheetData>
    <row r="1" spans="1:1">
      <c r="A1" t="s">
        <v>5219</v>
      </c>
    </row>
    <row r="2" spans="1:1">
      <c r="A2" t="s">
        <v>5220</v>
      </c>
    </row>
    <row r="3" spans="1:1">
      <c r="A3" t="s">
        <v>5221</v>
      </c>
    </row>
    <row r="4" spans="1:1">
      <c r="A4" t="s">
        <v>5222</v>
      </c>
    </row>
    <row r="5" spans="1:1">
      <c r="A5" t="s">
        <v>5223</v>
      </c>
    </row>
    <row r="6" spans="1:1">
      <c r="A6" t="s">
        <v>5224</v>
      </c>
    </row>
    <row r="7" spans="1:1">
      <c r="A7" t="s">
        <v>5225</v>
      </c>
    </row>
    <row r="8" spans="1:1">
      <c r="A8" t="s">
        <v>5226</v>
      </c>
    </row>
    <row r="9" spans="1:1">
      <c r="A9" t="s">
        <v>5227</v>
      </c>
    </row>
    <row r="10" spans="1:1">
      <c r="A10" t="s">
        <v>5228</v>
      </c>
    </row>
    <row r="11" spans="1:1">
      <c r="A11" t="s">
        <v>5229</v>
      </c>
    </row>
    <row r="12" spans="1:1">
      <c r="A12" t="s">
        <v>5230</v>
      </c>
    </row>
    <row r="13" spans="1:1">
      <c r="A13" t="s">
        <v>5231</v>
      </c>
    </row>
    <row r="14" spans="1:1">
      <c r="A14" t="s">
        <v>5232</v>
      </c>
    </row>
    <row r="15" spans="1:1">
      <c r="A15" t="s">
        <v>5233</v>
      </c>
    </row>
    <row r="16" spans="1:1">
      <c r="A16" t="s">
        <v>5234</v>
      </c>
    </row>
    <row r="17" spans="1:1">
      <c r="A17" t="s">
        <v>5235</v>
      </c>
    </row>
    <row r="18" spans="1:1">
      <c r="A18" t="s">
        <v>5236</v>
      </c>
    </row>
    <row r="19" spans="1:1">
      <c r="A19" t="s">
        <v>5237</v>
      </c>
    </row>
    <row r="20" spans="1:1">
      <c r="A20" t="s">
        <v>5238</v>
      </c>
    </row>
    <row r="21" spans="1:1">
      <c r="A21" t="s">
        <v>5239</v>
      </c>
    </row>
    <row r="22" spans="1:1">
      <c r="A22" t="s">
        <v>5240</v>
      </c>
    </row>
    <row r="23" spans="1:1">
      <c r="A23" t="s">
        <v>5241</v>
      </c>
    </row>
    <row r="24" spans="1:1">
      <c r="A24" t="s">
        <v>5242</v>
      </c>
    </row>
    <row r="25" spans="1:1">
      <c r="A25" t="s">
        <v>5243</v>
      </c>
    </row>
    <row r="26" spans="1:1">
      <c r="A26" t="s">
        <v>5244</v>
      </c>
    </row>
    <row r="27" spans="1:1">
      <c r="A27" t="s">
        <v>5245</v>
      </c>
    </row>
    <row r="28" spans="1:1">
      <c r="A28" t="s">
        <v>5246</v>
      </c>
    </row>
    <row r="29" spans="1:1">
      <c r="A29" t="s">
        <v>5247</v>
      </c>
    </row>
    <row r="30" spans="1:1">
      <c r="A30" t="s">
        <v>5248</v>
      </c>
    </row>
    <row r="31" spans="1:1">
      <c r="A31" t="s">
        <v>5249</v>
      </c>
    </row>
    <row r="32" spans="1:1">
      <c r="A32" t="s">
        <v>5250</v>
      </c>
    </row>
    <row r="33" spans="1:1">
      <c r="A33" t="s">
        <v>5251</v>
      </c>
    </row>
    <row r="34" spans="1:1">
      <c r="A34" t="s">
        <v>5252</v>
      </c>
    </row>
    <row r="35" spans="1:1">
      <c r="A35" t="s">
        <v>5253</v>
      </c>
    </row>
    <row r="36" spans="1:1">
      <c r="A36" t="s">
        <v>5254</v>
      </c>
    </row>
    <row r="37" spans="1:1">
      <c r="A37" t="s">
        <v>5255</v>
      </c>
    </row>
    <row r="38" spans="1:1">
      <c r="A38" t="s">
        <v>5256</v>
      </c>
    </row>
    <row r="39" spans="1:1">
      <c r="A39" t="s">
        <v>5257</v>
      </c>
    </row>
    <row r="40" spans="1:1">
      <c r="A40" t="s">
        <v>5258</v>
      </c>
    </row>
    <row r="41" spans="1:1">
      <c r="A41" t="s">
        <v>5259</v>
      </c>
    </row>
    <row r="42" spans="1:1">
      <c r="A42" t="s">
        <v>5260</v>
      </c>
    </row>
    <row r="43" spans="1:1">
      <c r="A43" t="s">
        <v>5261</v>
      </c>
    </row>
    <row r="44" spans="1:1">
      <c r="A44" t="s">
        <v>5262</v>
      </c>
    </row>
    <row r="45" spans="1:1">
      <c r="A45" t="s">
        <v>5263</v>
      </c>
    </row>
    <row r="46" spans="1:1">
      <c r="A46" t="s">
        <v>5264</v>
      </c>
    </row>
    <row r="47" spans="1:1">
      <c r="A47" t="s">
        <v>5265</v>
      </c>
    </row>
    <row r="48" spans="1:1">
      <c r="A48" t="s">
        <v>5266</v>
      </c>
    </row>
    <row r="49" spans="1:1">
      <c r="A49" t="s">
        <v>5267</v>
      </c>
    </row>
    <row r="50" spans="1:1">
      <c r="A50" t="s">
        <v>5268</v>
      </c>
    </row>
    <row r="51" spans="1:1">
      <c r="A51" t="s">
        <v>5269</v>
      </c>
    </row>
    <row r="52" spans="1:1">
      <c r="A52" t="s">
        <v>5270</v>
      </c>
    </row>
    <row r="53" spans="1:1">
      <c r="A53" t="s">
        <v>5271</v>
      </c>
    </row>
    <row r="54" spans="1:1">
      <c r="A54" t="s">
        <v>5272</v>
      </c>
    </row>
    <row r="55" spans="1:1">
      <c r="A55" t="s">
        <v>5273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66"/>
  <sheetViews>
    <sheetView topLeftCell="A341" workbookViewId="0">
      <selection activeCell="E357" sqref="E357"/>
    </sheetView>
  </sheetViews>
  <sheetFormatPr baseColWidth="10" defaultRowHeight="17" x14ac:dyDescent="0"/>
  <sheetData>
    <row r="1" spans="1:1">
      <c r="A1" s="1" t="s">
        <v>2165</v>
      </c>
    </row>
    <row r="2" spans="1:1">
      <c r="A2" s="1" t="s">
        <v>1688</v>
      </c>
    </row>
    <row r="3" spans="1:1">
      <c r="A3" s="1" t="s">
        <v>2166</v>
      </c>
    </row>
    <row r="4" spans="1:1">
      <c r="A4" s="1" t="s">
        <v>2167</v>
      </c>
    </row>
    <row r="5" spans="1:1">
      <c r="A5" s="1" t="s">
        <v>2168</v>
      </c>
    </row>
    <row r="6" spans="1:1">
      <c r="A6" s="1" t="s">
        <v>1694</v>
      </c>
    </row>
    <row r="7" spans="1:1">
      <c r="A7" s="1" t="s">
        <v>2169</v>
      </c>
    </row>
    <row r="8" spans="1:1">
      <c r="A8" s="1" t="s">
        <v>2170</v>
      </c>
    </row>
    <row r="9" spans="1:1">
      <c r="A9" s="1" t="s">
        <v>2171</v>
      </c>
    </row>
    <row r="10" spans="1:1">
      <c r="A10" s="1" t="s">
        <v>1691</v>
      </c>
    </row>
    <row r="11" spans="1:1">
      <c r="A11" s="1" t="s">
        <v>2172</v>
      </c>
    </row>
    <row r="12" spans="1:1">
      <c r="A12" s="1" t="s">
        <v>2173</v>
      </c>
    </row>
    <row r="13" spans="1:1">
      <c r="A13" s="1" t="s">
        <v>2174</v>
      </c>
    </row>
    <row r="14" spans="1:1">
      <c r="A14" s="1" t="s">
        <v>1697</v>
      </c>
    </row>
    <row r="15" spans="1:1">
      <c r="A15" s="1" t="s">
        <v>2175</v>
      </c>
    </row>
    <row r="16" spans="1:1">
      <c r="A16" s="1" t="s">
        <v>2176</v>
      </c>
    </row>
    <row r="17" spans="1:1">
      <c r="A17" s="1" t="s">
        <v>2177</v>
      </c>
    </row>
    <row r="18" spans="1:1">
      <c r="A18" s="1" t="s">
        <v>1700</v>
      </c>
    </row>
    <row r="19" spans="1:1">
      <c r="A19" s="1" t="s">
        <v>2178</v>
      </c>
    </row>
    <row r="20" spans="1:1">
      <c r="A20" s="1" t="s">
        <v>2179</v>
      </c>
    </row>
    <row r="21" spans="1:1">
      <c r="A21" s="1" t="s">
        <v>2180</v>
      </c>
    </row>
    <row r="22" spans="1:1">
      <c r="A22" s="1" t="s">
        <v>1700</v>
      </c>
    </row>
    <row r="23" spans="1:1">
      <c r="A23" s="1" t="s">
        <v>2181</v>
      </c>
    </row>
    <row r="24" spans="1:1">
      <c r="A24" s="1" t="s">
        <v>2182</v>
      </c>
    </row>
    <row r="25" spans="1:1">
      <c r="A25" s="1" t="s">
        <v>2183</v>
      </c>
    </row>
    <row r="26" spans="1:1">
      <c r="A26" s="1" t="s">
        <v>1691</v>
      </c>
    </row>
    <row r="27" spans="1:1">
      <c r="A27" s="1" t="s">
        <v>2184</v>
      </c>
    </row>
    <row r="28" spans="1:1">
      <c r="A28" s="1" t="s">
        <v>2185</v>
      </c>
    </row>
    <row r="29" spans="1:1">
      <c r="A29" s="1" t="s">
        <v>2186</v>
      </c>
    </row>
    <row r="30" spans="1:1">
      <c r="A30" s="1" t="s">
        <v>1697</v>
      </c>
    </row>
    <row r="31" spans="1:1">
      <c r="A31" s="1" t="s">
        <v>2187</v>
      </c>
    </row>
    <row r="32" spans="1:1">
      <c r="A32" s="1" t="s">
        <v>2188</v>
      </c>
    </row>
    <row r="33" spans="1:1">
      <c r="A33" s="1" t="s">
        <v>2189</v>
      </c>
    </row>
    <row r="34" spans="1:1">
      <c r="A34" s="1" t="s">
        <v>1694</v>
      </c>
    </row>
    <row r="35" spans="1:1">
      <c r="A35" s="1" t="s">
        <v>2190</v>
      </c>
    </row>
    <row r="36" spans="1:1">
      <c r="A36" s="1" t="s">
        <v>2191</v>
      </c>
    </row>
    <row r="37" spans="1:1">
      <c r="A37" s="1" t="s">
        <v>2192</v>
      </c>
    </row>
    <row r="38" spans="1:1">
      <c r="A38" s="1" t="s">
        <v>1688</v>
      </c>
    </row>
    <row r="39" spans="1:1">
      <c r="A39" s="1" t="s">
        <v>2193</v>
      </c>
    </row>
    <row r="40" spans="1:1">
      <c r="A40" s="1" t="s">
        <v>2194</v>
      </c>
    </row>
    <row r="41" spans="1:1">
      <c r="A41" s="1" t="s">
        <v>2195</v>
      </c>
    </row>
    <row r="42" spans="1:1">
      <c r="A42" s="1" t="s">
        <v>1691</v>
      </c>
    </row>
    <row r="43" spans="1:1">
      <c r="A43" s="1" t="s">
        <v>2196</v>
      </c>
    </row>
    <row r="44" spans="1:1">
      <c r="A44" s="1" t="s">
        <v>2197</v>
      </c>
    </row>
    <row r="45" spans="1:1">
      <c r="A45" s="1" t="s">
        <v>2198</v>
      </c>
    </row>
    <row r="46" spans="1:1">
      <c r="A46" s="1" t="s">
        <v>1694</v>
      </c>
    </row>
    <row r="47" spans="1:1">
      <c r="A47" s="1" t="s">
        <v>2199</v>
      </c>
    </row>
    <row r="48" spans="1:1">
      <c r="A48" s="1" t="s">
        <v>2200</v>
      </c>
    </row>
    <row r="49" spans="1:1">
      <c r="A49" s="1" t="s">
        <v>2201</v>
      </c>
    </row>
    <row r="50" spans="1:1">
      <c r="A50" s="1" t="s">
        <v>1688</v>
      </c>
    </row>
    <row r="51" spans="1:1">
      <c r="A51" s="1" t="s">
        <v>2202</v>
      </c>
    </row>
    <row r="52" spans="1:1">
      <c r="A52" s="1" t="s">
        <v>2203</v>
      </c>
    </row>
    <row r="53" spans="1:1">
      <c r="A53" s="1" t="s">
        <v>2204</v>
      </c>
    </row>
    <row r="54" spans="1:1">
      <c r="A54" s="1" t="s">
        <v>1697</v>
      </c>
    </row>
    <row r="55" spans="1:1">
      <c r="A55" s="1" t="s">
        <v>2205</v>
      </c>
    </row>
    <row r="56" spans="1:1">
      <c r="A56" s="1" t="s">
        <v>2206</v>
      </c>
    </row>
    <row r="57" spans="1:1">
      <c r="A57" s="1" t="s">
        <v>2207</v>
      </c>
    </row>
    <row r="58" spans="1:1">
      <c r="A58" s="1" t="s">
        <v>1700</v>
      </c>
    </row>
    <row r="59" spans="1:1">
      <c r="A59" s="1" t="s">
        <v>2208</v>
      </c>
    </row>
    <row r="60" spans="1:1">
      <c r="A60" s="1" t="s">
        <v>2209</v>
      </c>
    </row>
    <row r="61" spans="1:1">
      <c r="A61" s="1" t="s">
        <v>1876</v>
      </c>
    </row>
    <row r="62" spans="1:1">
      <c r="A62" s="1" t="s">
        <v>1876</v>
      </c>
    </row>
    <row r="63" spans="1:1">
      <c r="A63" s="1" t="s">
        <v>1876</v>
      </c>
    </row>
    <row r="64" spans="1:1">
      <c r="A64" s="1" t="s">
        <v>1876</v>
      </c>
    </row>
    <row r="65" spans="1:1">
      <c r="A65" s="1" t="s">
        <v>1876</v>
      </c>
    </row>
    <row r="66" spans="1:1">
      <c r="A66" s="1" t="s">
        <v>1876</v>
      </c>
    </row>
    <row r="67" spans="1:1">
      <c r="A67" s="1" t="s">
        <v>1876</v>
      </c>
    </row>
    <row r="68" spans="1:1">
      <c r="A68" s="1" t="s">
        <v>1876</v>
      </c>
    </row>
    <row r="69" spans="1:1">
      <c r="A69" s="1" t="s">
        <v>1876</v>
      </c>
    </row>
    <row r="70" spans="1:1">
      <c r="A70" s="1" t="s">
        <v>1876</v>
      </c>
    </row>
    <row r="71" spans="1:1">
      <c r="A71" s="1" t="s">
        <v>1876</v>
      </c>
    </row>
    <row r="72" spans="1:1">
      <c r="A72" s="1" t="s">
        <v>1876</v>
      </c>
    </row>
    <row r="73" spans="1:1">
      <c r="A73" s="1" t="s">
        <v>1876</v>
      </c>
    </row>
    <row r="74" spans="1:1">
      <c r="A74" s="1" t="s">
        <v>1876</v>
      </c>
    </row>
    <row r="75" spans="1:1">
      <c r="A75" s="1" t="s">
        <v>1876</v>
      </c>
    </row>
    <row r="76" spans="1:1">
      <c r="A76" s="1" t="s">
        <v>1876</v>
      </c>
    </row>
    <row r="77" spans="1:1">
      <c r="A77" s="1" t="s">
        <v>1876</v>
      </c>
    </row>
    <row r="78" spans="1:1">
      <c r="A78" s="1" t="s">
        <v>1876</v>
      </c>
    </row>
    <row r="79" spans="1:1">
      <c r="A79" s="1" t="s">
        <v>1876</v>
      </c>
    </row>
    <row r="80" spans="1:1">
      <c r="A80" s="1" t="s">
        <v>1876</v>
      </c>
    </row>
    <row r="81" spans="1:1">
      <c r="A81" s="1" t="s">
        <v>1876</v>
      </c>
    </row>
    <row r="82" spans="1:1">
      <c r="A82" s="1" t="s">
        <v>1876</v>
      </c>
    </row>
    <row r="83" spans="1:1">
      <c r="A83" s="1" t="s">
        <v>1876</v>
      </c>
    </row>
    <row r="84" spans="1:1">
      <c r="A84" s="1" t="s">
        <v>1876</v>
      </c>
    </row>
    <row r="85" spans="1:1">
      <c r="A85" s="1" t="s">
        <v>1876</v>
      </c>
    </row>
    <row r="86" spans="1:1">
      <c r="A86" s="1" t="s">
        <v>1876</v>
      </c>
    </row>
    <row r="87" spans="1:1">
      <c r="A87" s="1" t="s">
        <v>1876</v>
      </c>
    </row>
    <row r="88" spans="1:1">
      <c r="A88" s="1" t="s">
        <v>1876</v>
      </c>
    </row>
    <row r="89" spans="1:1">
      <c r="A89" s="1" t="s">
        <v>1876</v>
      </c>
    </row>
    <row r="90" spans="1:1">
      <c r="A90" s="1" t="s">
        <v>1876</v>
      </c>
    </row>
    <row r="91" spans="1:1">
      <c r="A91" s="1" t="s">
        <v>335</v>
      </c>
    </row>
    <row r="92" spans="1:1">
      <c r="A92" s="1" t="s">
        <v>2210</v>
      </c>
    </row>
    <row r="93" spans="1:1">
      <c r="A93" s="1" t="s">
        <v>2211</v>
      </c>
    </row>
    <row r="94" spans="1:1">
      <c r="A94" s="1" t="s">
        <v>2212</v>
      </c>
    </row>
    <row r="95" spans="1:1">
      <c r="A95" s="1" t="s">
        <v>2213</v>
      </c>
    </row>
    <row r="96" spans="1:1">
      <c r="A96" s="1" t="s">
        <v>2214</v>
      </c>
    </row>
    <row r="97" spans="1:1">
      <c r="A97" s="1" t="s">
        <v>2215</v>
      </c>
    </row>
    <row r="98" spans="1:1">
      <c r="A98" s="1"/>
    </row>
    <row r="99" spans="1:1">
      <c r="A99" s="1"/>
    </row>
    <row r="100" spans="1:1">
      <c r="A100" s="1"/>
    </row>
    <row r="101" spans="1:1">
      <c r="A101" s="1" t="s">
        <v>2216</v>
      </c>
    </row>
    <row r="102" spans="1:1">
      <c r="A102" s="1" t="s">
        <v>1943</v>
      </c>
    </row>
    <row r="103" spans="1:1">
      <c r="A103" s="1" t="s">
        <v>2092</v>
      </c>
    </row>
    <row r="104" spans="1:1">
      <c r="A104" s="1" t="s">
        <v>1646</v>
      </c>
    </row>
    <row r="105" spans="1:1">
      <c r="A105" s="1" t="s">
        <v>2217</v>
      </c>
    </row>
    <row r="106" spans="1:1">
      <c r="A106" s="1" t="s">
        <v>1646</v>
      </c>
    </row>
    <row r="107" spans="1:1">
      <c r="A107" s="1" t="s">
        <v>1961</v>
      </c>
    </row>
    <row r="108" spans="1:1">
      <c r="A108" s="1" t="s">
        <v>1646</v>
      </c>
    </row>
    <row r="109" spans="1:1">
      <c r="A109" s="1" t="s">
        <v>1907</v>
      </c>
    </row>
    <row r="110" spans="1:1">
      <c r="A110" s="1" t="s">
        <v>1645</v>
      </c>
    </row>
    <row r="111" spans="1:1">
      <c r="A111" s="1" t="s">
        <v>1880</v>
      </c>
    </row>
    <row r="112" spans="1:1">
      <c r="A112" s="1" t="s">
        <v>1646</v>
      </c>
    </row>
    <row r="113" spans="1:1">
      <c r="A113" s="1" t="s">
        <v>2218</v>
      </c>
    </row>
    <row r="114" spans="1:1">
      <c r="A114" s="1" t="s">
        <v>1646</v>
      </c>
    </row>
    <row r="115" spans="1:1">
      <c r="A115" s="1" t="s">
        <v>1897</v>
      </c>
    </row>
    <row r="116" spans="1:1">
      <c r="A116" s="1" t="s">
        <v>1646</v>
      </c>
    </row>
    <row r="117" spans="1:1">
      <c r="A117" s="1" t="s">
        <v>2219</v>
      </c>
    </row>
    <row r="118" spans="1:1">
      <c r="A118" s="1" t="s">
        <v>1646</v>
      </c>
    </row>
    <row r="119" spans="1:1">
      <c r="A119" s="1" t="s">
        <v>1885</v>
      </c>
    </row>
    <row r="120" spans="1:1">
      <c r="A120" s="1" t="s">
        <v>1900</v>
      </c>
    </row>
    <row r="121" spans="1:1">
      <c r="A121" s="1" t="s">
        <v>1888</v>
      </c>
    </row>
    <row r="122" spans="1:1">
      <c r="A122" s="1" t="s">
        <v>1889</v>
      </c>
    </row>
    <row r="123" spans="1:1">
      <c r="A123" s="1"/>
    </row>
    <row r="124" spans="1:1">
      <c r="A124" s="1"/>
    </row>
    <row r="125" spans="1:1">
      <c r="A125" s="1" t="s">
        <v>64</v>
      </c>
    </row>
    <row r="126" spans="1:1">
      <c r="A126" s="1" t="s">
        <v>2220</v>
      </c>
    </row>
    <row r="127" spans="1:1">
      <c r="A127" s="1" t="s">
        <v>1509</v>
      </c>
    </row>
    <row r="128" spans="1:1">
      <c r="A128" s="1" t="s">
        <v>2221</v>
      </c>
    </row>
    <row r="129" spans="1:1">
      <c r="A129" s="1" t="s">
        <v>2222</v>
      </c>
    </row>
    <row r="130" spans="1:1">
      <c r="A130" s="1" t="s">
        <v>2223</v>
      </c>
    </row>
    <row r="131" spans="1:1">
      <c r="A131" s="1" t="s">
        <v>70</v>
      </c>
    </row>
    <row r="132" spans="1:1">
      <c r="A132" s="1" t="s">
        <v>71</v>
      </c>
    </row>
    <row r="133" spans="1:1">
      <c r="A133" s="1" t="s">
        <v>2224</v>
      </c>
    </row>
    <row r="134" spans="1:1">
      <c r="A134" s="1" t="s">
        <v>335</v>
      </c>
    </row>
    <row r="135" spans="1:1">
      <c r="A135" s="1" t="s">
        <v>2225</v>
      </c>
    </row>
    <row r="136" spans="1:1">
      <c r="A136" s="1" t="s">
        <v>2226</v>
      </c>
    </row>
    <row r="137" spans="1:1">
      <c r="A137" s="1" t="s">
        <v>2227</v>
      </c>
    </row>
    <row r="138" spans="1:1">
      <c r="A138" s="1" t="s">
        <v>2228</v>
      </c>
    </row>
    <row r="139" spans="1:1">
      <c r="A139" s="1" t="s">
        <v>2229</v>
      </c>
    </row>
    <row r="140" spans="1:1">
      <c r="A140" s="1" t="s">
        <v>2230</v>
      </c>
    </row>
    <row r="141" spans="1:1">
      <c r="A141" s="1"/>
    </row>
    <row r="142" spans="1:1">
      <c r="A142" s="1"/>
    </row>
    <row r="143" spans="1:1">
      <c r="A143" s="1"/>
    </row>
    <row r="144" spans="1:1">
      <c r="A144" s="1" t="s">
        <v>2231</v>
      </c>
    </row>
    <row r="145" spans="1:1">
      <c r="A145" s="1" t="s">
        <v>1952</v>
      </c>
    </row>
    <row r="146" spans="1:1">
      <c r="A146" s="1" t="s">
        <v>1880</v>
      </c>
    </row>
    <row r="147" spans="1:1">
      <c r="A147" s="1" t="s">
        <v>1646</v>
      </c>
    </row>
    <row r="148" spans="1:1">
      <c r="A148" s="1" t="s">
        <v>1646</v>
      </c>
    </row>
    <row r="149" spans="1:1">
      <c r="A149" s="1" t="s">
        <v>1881</v>
      </c>
    </row>
    <row r="150" spans="1:1">
      <c r="A150" s="1" t="s">
        <v>1646</v>
      </c>
    </row>
    <row r="151" spans="1:1">
      <c r="A151" s="1" t="s">
        <v>1944</v>
      </c>
    </row>
    <row r="152" spans="1:1">
      <c r="A152" s="1" t="s">
        <v>1646</v>
      </c>
    </row>
    <row r="153" spans="1:1">
      <c r="A153" s="1" t="s">
        <v>1646</v>
      </c>
    </row>
    <row r="154" spans="1:1">
      <c r="A154" s="1" t="s">
        <v>1884</v>
      </c>
    </row>
    <row r="155" spans="1:1">
      <c r="A155" s="1" t="s">
        <v>1916</v>
      </c>
    </row>
    <row r="156" spans="1:1">
      <c r="A156" s="1" t="s">
        <v>1885</v>
      </c>
    </row>
    <row r="157" spans="1:1">
      <c r="A157" s="1" t="s">
        <v>1646</v>
      </c>
    </row>
    <row r="158" spans="1:1">
      <c r="A158" s="1" t="s">
        <v>1646</v>
      </c>
    </row>
    <row r="159" spans="1:1">
      <c r="A159" s="1" t="s">
        <v>2232</v>
      </c>
    </row>
    <row r="160" spans="1:1">
      <c r="A160" s="1" t="s">
        <v>1646</v>
      </c>
    </row>
    <row r="161" spans="1:1">
      <c r="A161" s="1" t="s">
        <v>1953</v>
      </c>
    </row>
    <row r="162" spans="1:1">
      <c r="A162" s="1" t="s">
        <v>1646</v>
      </c>
    </row>
    <row r="163" spans="1:1">
      <c r="A163" s="1" t="s">
        <v>1900</v>
      </c>
    </row>
    <row r="164" spans="1:1">
      <c r="A164" s="1" t="s">
        <v>1929</v>
      </c>
    </row>
    <row r="165" spans="1:1">
      <c r="A165" s="1" t="s">
        <v>1889</v>
      </c>
    </row>
    <row r="166" spans="1:1">
      <c r="A166" s="1"/>
    </row>
    <row r="167" spans="1:1">
      <c r="A167" s="1"/>
    </row>
    <row r="168" spans="1:1">
      <c r="A168" s="1" t="s">
        <v>64</v>
      </c>
    </row>
    <row r="169" spans="1:1">
      <c r="A169" s="1" t="s">
        <v>2233</v>
      </c>
    </row>
    <row r="170" spans="1:1">
      <c r="A170" s="1" t="s">
        <v>1509</v>
      </c>
    </row>
    <row r="171" spans="1:1">
      <c r="A171" s="1" t="s">
        <v>2234</v>
      </c>
    </row>
    <row r="172" spans="1:1">
      <c r="A172" s="1" t="s">
        <v>2235</v>
      </c>
    </row>
    <row r="173" spans="1:1">
      <c r="A173" s="1" t="s">
        <v>2236</v>
      </c>
    </row>
    <row r="174" spans="1:1">
      <c r="A174" s="1" t="s">
        <v>70</v>
      </c>
    </row>
    <row r="175" spans="1:1">
      <c r="A175" s="1" t="s">
        <v>71</v>
      </c>
    </row>
    <row r="176" spans="1:1">
      <c r="A176" s="1" t="s">
        <v>2237</v>
      </c>
    </row>
    <row r="177" spans="1:1">
      <c r="A177" s="1" t="s">
        <v>511</v>
      </c>
    </row>
    <row r="178" spans="1:1">
      <c r="A178" s="1" t="s">
        <v>2238</v>
      </c>
    </row>
    <row r="179" spans="1:1">
      <c r="A179" s="1" t="s">
        <v>2239</v>
      </c>
    </row>
    <row r="180" spans="1:1">
      <c r="A180" s="1" t="s">
        <v>2240</v>
      </c>
    </row>
    <row r="181" spans="1:1">
      <c r="A181" s="1" t="s">
        <v>2241</v>
      </c>
    </row>
    <row r="182" spans="1:1">
      <c r="A182" s="1" t="s">
        <v>2242</v>
      </c>
    </row>
    <row r="183" spans="1:1">
      <c r="A183" s="1" t="s">
        <v>2243</v>
      </c>
    </row>
    <row r="184" spans="1:1">
      <c r="A184" s="1"/>
    </row>
    <row r="185" spans="1:1">
      <c r="A185" s="1"/>
    </row>
    <row r="186" spans="1:1">
      <c r="A186" s="1"/>
    </row>
    <row r="187" spans="1:1">
      <c r="A187" s="1" t="s">
        <v>2244</v>
      </c>
    </row>
    <row r="188" spans="1:1">
      <c r="A188" s="1" t="s">
        <v>2245</v>
      </c>
    </row>
    <row r="189" spans="1:1">
      <c r="A189" s="1" t="s">
        <v>2246</v>
      </c>
    </row>
    <row r="190" spans="1:1">
      <c r="A190" s="1" t="s">
        <v>1646</v>
      </c>
    </row>
    <row r="191" spans="1:1">
      <c r="A191" s="1" t="s">
        <v>1646</v>
      </c>
    </row>
    <row r="192" spans="1:1">
      <c r="A192" s="1" t="s">
        <v>2074</v>
      </c>
    </row>
    <row r="193" spans="1:1">
      <c r="A193" s="1" t="s">
        <v>1645</v>
      </c>
    </row>
    <row r="194" spans="1:1">
      <c r="A194" s="1" t="s">
        <v>2092</v>
      </c>
    </row>
    <row r="195" spans="1:1">
      <c r="A195" s="1" t="s">
        <v>1646</v>
      </c>
    </row>
    <row r="196" spans="1:1">
      <c r="A196" s="1" t="s">
        <v>1646</v>
      </c>
    </row>
    <row r="197" spans="1:1">
      <c r="A197" s="1" t="s">
        <v>2247</v>
      </c>
    </row>
    <row r="198" spans="1:1">
      <c r="A198" s="1" t="s">
        <v>1646</v>
      </c>
    </row>
    <row r="199" spans="1:1">
      <c r="A199" s="1" t="s">
        <v>1961</v>
      </c>
    </row>
    <row r="200" spans="1:1">
      <c r="A200" s="1" t="s">
        <v>1646</v>
      </c>
    </row>
    <row r="201" spans="1:1">
      <c r="A201" s="1" t="s">
        <v>1646</v>
      </c>
    </row>
    <row r="202" spans="1:1">
      <c r="A202" s="1" t="s">
        <v>2248</v>
      </c>
    </row>
    <row r="203" spans="1:1">
      <c r="A203" s="1" t="s">
        <v>1646</v>
      </c>
    </row>
    <row r="204" spans="1:1">
      <c r="A204" s="1" t="s">
        <v>1880</v>
      </c>
    </row>
    <row r="205" spans="1:1">
      <c r="A205" s="1" t="s">
        <v>1646</v>
      </c>
    </row>
    <row r="206" spans="1:1">
      <c r="A206" s="1" t="s">
        <v>1887</v>
      </c>
    </row>
    <row r="207" spans="1:1">
      <c r="A207" s="1" t="s">
        <v>2249</v>
      </c>
    </row>
    <row r="208" spans="1:1">
      <c r="A208" s="1" t="s">
        <v>1889</v>
      </c>
    </row>
    <row r="209" spans="1:1">
      <c r="A209" s="1"/>
    </row>
    <row r="210" spans="1:1">
      <c r="A210" s="1"/>
    </row>
    <row r="211" spans="1:1">
      <c r="A211" s="1" t="s">
        <v>64</v>
      </c>
    </row>
    <row r="212" spans="1:1">
      <c r="A212" s="1" t="s">
        <v>2250</v>
      </c>
    </row>
    <row r="213" spans="1:1">
      <c r="A213" s="1" t="s">
        <v>1509</v>
      </c>
    </row>
    <row r="214" spans="1:1">
      <c r="A214" s="1" t="s">
        <v>2251</v>
      </c>
    </row>
    <row r="215" spans="1:1">
      <c r="A215" s="1" t="s">
        <v>2252</v>
      </c>
    </row>
    <row r="216" spans="1:1">
      <c r="A216" s="1" t="s">
        <v>2253</v>
      </c>
    </row>
    <row r="217" spans="1:1">
      <c r="A217" s="1" t="s">
        <v>70</v>
      </c>
    </row>
    <row r="218" spans="1:1">
      <c r="A218" s="1" t="s">
        <v>71</v>
      </c>
    </row>
    <row r="219" spans="1:1">
      <c r="A219" s="1" t="s">
        <v>2254</v>
      </c>
    </row>
    <row r="220" spans="1:1">
      <c r="A220" s="1" t="s">
        <v>511</v>
      </c>
    </row>
    <row r="221" spans="1:1">
      <c r="A221" s="1" t="s">
        <v>2255</v>
      </c>
    </row>
    <row r="222" spans="1:1">
      <c r="A222" s="1" t="s">
        <v>2256</v>
      </c>
    </row>
    <row r="223" spans="1:1">
      <c r="A223" s="1" t="s">
        <v>2257</v>
      </c>
    </row>
    <row r="224" spans="1:1">
      <c r="A224" s="1" t="s">
        <v>2258</v>
      </c>
    </row>
    <row r="225" spans="1:1">
      <c r="A225" s="1" t="s">
        <v>2259</v>
      </c>
    </row>
    <row r="226" spans="1:1">
      <c r="A226" s="1" t="s">
        <v>2260</v>
      </c>
    </row>
    <row r="227" spans="1:1">
      <c r="A227" s="1"/>
    </row>
    <row r="228" spans="1:1">
      <c r="A228" s="1"/>
    </row>
    <row r="229" spans="1:1">
      <c r="A229" s="1"/>
    </row>
    <row r="230" spans="1:1">
      <c r="A230" s="1" t="s">
        <v>2244</v>
      </c>
    </row>
    <row r="231" spans="1:1">
      <c r="A231" s="1" t="s">
        <v>2000</v>
      </c>
    </row>
    <row r="232" spans="1:1">
      <c r="A232" s="1" t="s">
        <v>2261</v>
      </c>
    </row>
    <row r="233" spans="1:1">
      <c r="A233" s="1" t="s">
        <v>1646</v>
      </c>
    </row>
    <row r="234" spans="1:1">
      <c r="A234" s="1" t="s">
        <v>2074</v>
      </c>
    </row>
    <row r="235" spans="1:1">
      <c r="A235" s="1" t="s">
        <v>1646</v>
      </c>
    </row>
    <row r="236" spans="1:1">
      <c r="A236" s="1" t="s">
        <v>2262</v>
      </c>
    </row>
    <row r="237" spans="1:1">
      <c r="A237" s="1" t="s">
        <v>1646</v>
      </c>
    </row>
    <row r="238" spans="1:1">
      <c r="A238" s="1" t="s">
        <v>2217</v>
      </c>
    </row>
    <row r="239" spans="1:1">
      <c r="A239" s="1" t="s">
        <v>1646</v>
      </c>
    </row>
    <row r="240" spans="1:1">
      <c r="A240" s="1" t="s">
        <v>1961</v>
      </c>
    </row>
    <row r="241" spans="1:1">
      <c r="A241" s="1" t="s">
        <v>1916</v>
      </c>
    </row>
    <row r="242" spans="1:1">
      <c r="A242" s="1" t="s">
        <v>1907</v>
      </c>
    </row>
    <row r="243" spans="1:1">
      <c r="A243" s="1" t="s">
        <v>1646</v>
      </c>
    </row>
    <row r="244" spans="1:1">
      <c r="A244" s="1" t="s">
        <v>1880</v>
      </c>
    </row>
    <row r="245" spans="1:1">
      <c r="A245" s="1" t="s">
        <v>1883</v>
      </c>
    </row>
    <row r="246" spans="1:1">
      <c r="A246" s="1" t="s">
        <v>1881</v>
      </c>
    </row>
    <row r="247" spans="1:1">
      <c r="A247" s="1" t="s">
        <v>1646</v>
      </c>
    </row>
    <row r="248" spans="1:1">
      <c r="A248" s="1" t="s">
        <v>1897</v>
      </c>
    </row>
    <row r="249" spans="1:1">
      <c r="A249" s="1" t="s">
        <v>1900</v>
      </c>
    </row>
    <row r="250" spans="1:1">
      <c r="A250" s="1" t="s">
        <v>1989</v>
      </c>
    </row>
    <row r="251" spans="1:1">
      <c r="A251" s="1" t="s">
        <v>1889</v>
      </c>
    </row>
    <row r="252" spans="1:1">
      <c r="A252" s="1"/>
    </row>
    <row r="253" spans="1:1">
      <c r="A253" s="1"/>
    </row>
    <row r="254" spans="1:1">
      <c r="A254" s="1" t="s">
        <v>64</v>
      </c>
    </row>
    <row r="255" spans="1:1">
      <c r="A255" s="1" t="s">
        <v>2263</v>
      </c>
    </row>
    <row r="256" spans="1:1">
      <c r="A256" s="1" t="s">
        <v>1509</v>
      </c>
    </row>
    <row r="257" spans="1:1">
      <c r="A257" s="1" t="s">
        <v>2264</v>
      </c>
    </row>
    <row r="258" spans="1:1">
      <c r="A258" s="1" t="s">
        <v>2265</v>
      </c>
    </row>
    <row r="259" spans="1:1">
      <c r="A259" s="1" t="s">
        <v>2266</v>
      </c>
    </row>
    <row r="260" spans="1:1">
      <c r="A260" s="1" t="s">
        <v>70</v>
      </c>
    </row>
    <row r="261" spans="1:1">
      <c r="A261" s="1" t="s">
        <v>71</v>
      </c>
    </row>
    <row r="262" spans="1:1">
      <c r="A262" s="1" t="s">
        <v>2267</v>
      </c>
    </row>
    <row r="263" spans="1:1">
      <c r="A263" s="1" t="s">
        <v>801</v>
      </c>
    </row>
    <row r="264" spans="1:1">
      <c r="A264" s="1" t="s">
        <v>2268</v>
      </c>
    </row>
    <row r="265" spans="1:1">
      <c r="A265" s="1" t="s">
        <v>2269</v>
      </c>
    </row>
    <row r="266" spans="1:1">
      <c r="A266" s="1" t="s">
        <v>2270</v>
      </c>
    </row>
    <row r="267" spans="1:1">
      <c r="A267" s="1" t="s">
        <v>2271</v>
      </c>
    </row>
    <row r="268" spans="1:1">
      <c r="A268" s="1" t="s">
        <v>2272</v>
      </c>
    </row>
    <row r="269" spans="1:1">
      <c r="A269" s="1" t="s">
        <v>2273</v>
      </c>
    </row>
    <row r="270" spans="1:1">
      <c r="A270" s="1"/>
    </row>
    <row r="271" spans="1:1">
      <c r="A271" s="1"/>
    </row>
    <row r="272" spans="1:1">
      <c r="A272" s="1"/>
    </row>
    <row r="273" spans="1:1">
      <c r="A273" s="1" t="s">
        <v>2274</v>
      </c>
    </row>
    <row r="274" spans="1:1">
      <c r="A274" s="1" t="s">
        <v>2018</v>
      </c>
    </row>
    <row r="275" spans="1:1">
      <c r="A275" s="1" t="s">
        <v>1646</v>
      </c>
    </row>
    <row r="276" spans="1:1">
      <c r="A276" s="1" t="s">
        <v>2022</v>
      </c>
    </row>
    <row r="277" spans="1:1">
      <c r="A277" s="1" t="s">
        <v>1645</v>
      </c>
    </row>
    <row r="278" spans="1:1">
      <c r="A278" s="1" t="s">
        <v>1646</v>
      </c>
    </row>
    <row r="279" spans="1:1">
      <c r="A279" s="1" t="s">
        <v>1932</v>
      </c>
    </row>
    <row r="280" spans="1:1">
      <c r="A280" s="1" t="s">
        <v>1646</v>
      </c>
    </row>
    <row r="281" spans="1:1">
      <c r="A281" s="1" t="s">
        <v>1646</v>
      </c>
    </row>
    <row r="282" spans="1:1">
      <c r="A282" s="1" t="s">
        <v>2275</v>
      </c>
    </row>
    <row r="283" spans="1:1">
      <c r="A283" s="1" t="s">
        <v>1646</v>
      </c>
    </row>
    <row r="284" spans="1:1">
      <c r="A284" s="1" t="s">
        <v>1914</v>
      </c>
    </row>
    <row r="285" spans="1:1">
      <c r="A285" s="1" t="s">
        <v>1646</v>
      </c>
    </row>
    <row r="286" spans="1:1">
      <c r="A286" s="1" t="s">
        <v>1883</v>
      </c>
    </row>
    <row r="287" spans="1:1">
      <c r="A287" s="1" t="s">
        <v>1915</v>
      </c>
    </row>
    <row r="288" spans="1:1">
      <c r="A288" s="1" t="s">
        <v>1646</v>
      </c>
    </row>
    <row r="289" spans="1:1">
      <c r="A289" s="1" t="s">
        <v>1646</v>
      </c>
    </row>
    <row r="290" spans="1:1">
      <c r="A290" s="1" t="s">
        <v>1917</v>
      </c>
    </row>
    <row r="291" spans="1:1">
      <c r="A291" s="1" t="s">
        <v>1886</v>
      </c>
    </row>
    <row r="292" spans="1:1">
      <c r="A292" s="1" t="s">
        <v>1887</v>
      </c>
    </row>
    <row r="293" spans="1:1">
      <c r="A293" s="1" t="s">
        <v>2035</v>
      </c>
    </row>
    <row r="294" spans="1:1">
      <c r="A294" s="1" t="s">
        <v>1889</v>
      </c>
    </row>
    <row r="295" spans="1:1">
      <c r="A295" s="1"/>
    </row>
    <row r="296" spans="1:1">
      <c r="A296" s="1"/>
    </row>
    <row r="297" spans="1:1">
      <c r="A297" s="1" t="s">
        <v>64</v>
      </c>
    </row>
    <row r="298" spans="1:1">
      <c r="A298" s="1" t="s">
        <v>2276</v>
      </c>
    </row>
    <row r="299" spans="1:1">
      <c r="A299" s="1" t="s">
        <v>1509</v>
      </c>
    </row>
    <row r="300" spans="1:1">
      <c r="A300" s="1" t="s">
        <v>2277</v>
      </c>
    </row>
    <row r="301" spans="1:1">
      <c r="A301" s="1" t="s">
        <v>2278</v>
      </c>
    </row>
    <row r="302" spans="1:1">
      <c r="A302" s="1" t="s">
        <v>2279</v>
      </c>
    </row>
    <row r="303" spans="1:1">
      <c r="A303" s="1" t="s">
        <v>70</v>
      </c>
    </row>
    <row r="304" spans="1:1">
      <c r="A304" s="1" t="s">
        <v>71</v>
      </c>
    </row>
    <row r="305" spans="1:1">
      <c r="A305" s="1" t="s">
        <v>2280</v>
      </c>
    </row>
    <row r="306" spans="1:1">
      <c r="A306" s="1" t="s">
        <v>801</v>
      </c>
    </row>
    <row r="307" spans="1:1">
      <c r="A307" s="1" t="s">
        <v>2281</v>
      </c>
    </row>
    <row r="308" spans="1:1">
      <c r="A308" s="1" t="s">
        <v>2282</v>
      </c>
    </row>
    <row r="309" spans="1:1">
      <c r="A309" s="1" t="s">
        <v>2283</v>
      </c>
    </row>
    <row r="310" spans="1:1">
      <c r="A310" s="1" t="s">
        <v>2284</v>
      </c>
    </row>
    <row r="311" spans="1:1">
      <c r="A311" s="1" t="s">
        <v>2285</v>
      </c>
    </row>
    <row r="312" spans="1:1">
      <c r="A312" s="1" t="s">
        <v>2286</v>
      </c>
    </row>
    <row r="313" spans="1:1">
      <c r="A313" s="1"/>
    </row>
    <row r="314" spans="1:1">
      <c r="A314" s="1"/>
    </row>
    <row r="315" spans="1:1">
      <c r="A315" s="1"/>
    </row>
    <row r="316" spans="1:1">
      <c r="A316" s="1" t="s">
        <v>2287</v>
      </c>
    </row>
    <row r="317" spans="1:1">
      <c r="A317" s="1" t="s">
        <v>2288</v>
      </c>
    </row>
    <row r="318" spans="1:1">
      <c r="A318" s="1" t="s">
        <v>1914</v>
      </c>
    </row>
    <row r="319" spans="1:1">
      <c r="A319" s="1" t="s">
        <v>1646</v>
      </c>
    </row>
    <row r="320" spans="1:1">
      <c r="A320" s="1" t="s">
        <v>2289</v>
      </c>
    </row>
    <row r="321" spans="1:1">
      <c r="A321" s="1" t="s">
        <v>1646</v>
      </c>
    </row>
    <row r="322" spans="1:1">
      <c r="A322" s="1" t="s">
        <v>1917</v>
      </c>
    </row>
    <row r="323" spans="1:1">
      <c r="A323" s="1" t="s">
        <v>1646</v>
      </c>
    </row>
    <row r="324" spans="1:1">
      <c r="A324" s="1" t="s">
        <v>1918</v>
      </c>
    </row>
    <row r="325" spans="1:1">
      <c r="A325" s="1" t="s">
        <v>1916</v>
      </c>
    </row>
    <row r="326" spans="1:1">
      <c r="A326" s="1" t="s">
        <v>2290</v>
      </c>
    </row>
    <row r="327" spans="1:1">
      <c r="A327" s="1" t="s">
        <v>1646</v>
      </c>
    </row>
    <row r="328" spans="1:1">
      <c r="A328" s="1" t="s">
        <v>1920</v>
      </c>
    </row>
    <row r="329" spans="1:1">
      <c r="A329" s="1" t="s">
        <v>1646</v>
      </c>
    </row>
    <row r="330" spans="1:1">
      <c r="A330" s="1" t="s">
        <v>2291</v>
      </c>
    </row>
    <row r="331" spans="1:1">
      <c r="A331" s="1" t="s">
        <v>1646</v>
      </c>
    </row>
    <row r="332" spans="1:1">
      <c r="A332" s="1" t="s">
        <v>2292</v>
      </c>
    </row>
    <row r="333" spans="1:1">
      <c r="A333" s="1" t="s">
        <v>1646</v>
      </c>
    </row>
    <row r="334" spans="1:1">
      <c r="A334" s="1" t="s">
        <v>2293</v>
      </c>
    </row>
    <row r="335" spans="1:1">
      <c r="A335" s="1" t="s">
        <v>1900</v>
      </c>
    </row>
    <row r="336" spans="1:1">
      <c r="A336" s="1" t="s">
        <v>2294</v>
      </c>
    </row>
    <row r="337" spans="1:1">
      <c r="A337" s="1" t="s">
        <v>1889</v>
      </c>
    </row>
    <row r="338" spans="1:1">
      <c r="A338" s="1"/>
    </row>
    <row r="339" spans="1:1">
      <c r="A339" s="1"/>
    </row>
    <row r="340" spans="1:1">
      <c r="A340" s="1" t="s">
        <v>64</v>
      </c>
    </row>
    <row r="341" spans="1:1">
      <c r="A341" s="1" t="s">
        <v>2295</v>
      </c>
    </row>
    <row r="342" spans="1:1">
      <c r="A342" s="1" t="s">
        <v>1509</v>
      </c>
    </row>
    <row r="343" spans="1:1">
      <c r="A343" s="1" t="s">
        <v>2296</v>
      </c>
    </row>
    <row r="344" spans="1:1">
      <c r="A344" s="1" t="s">
        <v>2297</v>
      </c>
    </row>
    <row r="345" spans="1:1">
      <c r="A345" s="1" t="s">
        <v>2298</v>
      </c>
    </row>
    <row r="346" spans="1:1">
      <c r="A346" s="1" t="s">
        <v>70</v>
      </c>
    </row>
    <row r="347" spans="1:1">
      <c r="A347" s="1" t="s">
        <v>71</v>
      </c>
    </row>
    <row r="348" spans="1:1">
      <c r="A348" s="1" t="s">
        <v>2299</v>
      </c>
    </row>
    <row r="349" spans="1:1">
      <c r="A349" s="1" t="s">
        <v>2094</v>
      </c>
    </row>
    <row r="350" spans="1:1">
      <c r="A350" s="1" t="s">
        <v>2300</v>
      </c>
    </row>
    <row r="351" spans="1:1">
      <c r="A351" s="1" t="s">
        <v>2301</v>
      </c>
    </row>
    <row r="352" spans="1:1">
      <c r="A352" s="1" t="s">
        <v>2302</v>
      </c>
    </row>
    <row r="353" spans="1:1">
      <c r="A353" s="1" t="s">
        <v>2303</v>
      </c>
    </row>
    <row r="354" spans="1:1">
      <c r="A354" s="1" t="s">
        <v>2304</v>
      </c>
    </row>
    <row r="355" spans="1:1">
      <c r="A355" s="1" t="s">
        <v>2305</v>
      </c>
    </row>
    <row r="356" spans="1:1">
      <c r="A356" s="1" t="s">
        <v>2122</v>
      </c>
    </row>
    <row r="357" spans="1:1">
      <c r="A357" s="1" t="s">
        <v>2300</v>
      </c>
    </row>
    <row r="358" spans="1:1">
      <c r="A358" s="1" t="s">
        <v>2306</v>
      </c>
    </row>
    <row r="359" spans="1:1">
      <c r="A359" s="1" t="s">
        <v>2307</v>
      </c>
    </row>
    <row r="360" spans="1:1">
      <c r="A360" s="1" t="s">
        <v>2308</v>
      </c>
    </row>
    <row r="361" spans="1:1">
      <c r="A361" s="1" t="s">
        <v>2309</v>
      </c>
    </row>
    <row r="362" spans="1:1">
      <c r="A362" s="1" t="s">
        <v>2310</v>
      </c>
    </row>
    <row r="363" spans="1:1">
      <c r="A363" s="1" t="s">
        <v>2151</v>
      </c>
    </row>
    <row r="364" spans="1:1">
      <c r="A364" s="1" t="s">
        <v>2311</v>
      </c>
    </row>
    <row r="365" spans="1:1">
      <c r="A365" s="1" t="s">
        <v>2312</v>
      </c>
    </row>
    <row r="366" spans="1:1">
      <c r="A366" s="1" t="s">
        <v>2313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66"/>
  <sheetViews>
    <sheetView topLeftCell="A342" workbookViewId="0">
      <selection activeCell="A97" sqref="A97"/>
    </sheetView>
  </sheetViews>
  <sheetFormatPr baseColWidth="10" defaultRowHeight="17" x14ac:dyDescent="0"/>
  <sheetData>
    <row r="1" spans="1:1">
      <c r="A1" s="1" t="s">
        <v>2314</v>
      </c>
    </row>
    <row r="2" spans="1:1">
      <c r="A2" s="1" t="s">
        <v>1700</v>
      </c>
    </row>
    <row r="3" spans="1:1">
      <c r="A3" s="1" t="s">
        <v>2315</v>
      </c>
    </row>
    <row r="4" spans="1:1">
      <c r="A4" s="1" t="s">
        <v>2316</v>
      </c>
    </row>
    <row r="5" spans="1:1">
      <c r="A5" s="1" t="s">
        <v>2317</v>
      </c>
    </row>
    <row r="6" spans="1:1">
      <c r="A6" s="1" t="s">
        <v>1691</v>
      </c>
    </row>
    <row r="7" spans="1:1">
      <c r="A7" s="1" t="s">
        <v>2318</v>
      </c>
    </row>
    <row r="8" spans="1:1">
      <c r="A8" s="1" t="s">
        <v>2319</v>
      </c>
    </row>
    <row r="9" spans="1:1">
      <c r="A9" s="1" t="s">
        <v>2320</v>
      </c>
    </row>
    <row r="10" spans="1:1">
      <c r="A10" s="1" t="s">
        <v>1697</v>
      </c>
    </row>
    <row r="11" spans="1:1">
      <c r="A11" s="1" t="s">
        <v>2321</v>
      </c>
    </row>
    <row r="12" spans="1:1">
      <c r="A12" s="1" t="s">
        <v>2322</v>
      </c>
    </row>
    <row r="13" spans="1:1">
      <c r="A13" s="1" t="s">
        <v>2323</v>
      </c>
    </row>
    <row r="14" spans="1:1">
      <c r="A14" s="1" t="s">
        <v>1694</v>
      </c>
    </row>
    <row r="15" spans="1:1">
      <c r="A15" s="1" t="s">
        <v>2324</v>
      </c>
    </row>
    <row r="16" spans="1:1">
      <c r="A16" s="1" t="s">
        <v>2325</v>
      </c>
    </row>
    <row r="17" spans="1:1">
      <c r="A17" s="1" t="s">
        <v>2326</v>
      </c>
    </row>
    <row r="18" spans="1:1">
      <c r="A18" s="1" t="s">
        <v>1688</v>
      </c>
    </row>
    <row r="19" spans="1:1">
      <c r="A19" s="1" t="s">
        <v>2327</v>
      </c>
    </row>
    <row r="20" spans="1:1">
      <c r="A20" s="1" t="s">
        <v>2328</v>
      </c>
    </row>
    <row r="21" spans="1:1">
      <c r="A21" s="1" t="s">
        <v>2329</v>
      </c>
    </row>
    <row r="22" spans="1:1">
      <c r="A22" s="1" t="s">
        <v>1694</v>
      </c>
    </row>
    <row r="23" spans="1:1">
      <c r="A23" s="1" t="s">
        <v>2330</v>
      </c>
    </row>
    <row r="24" spans="1:1">
      <c r="A24" s="1" t="s">
        <v>2331</v>
      </c>
    </row>
    <row r="25" spans="1:1">
      <c r="A25" s="1" t="s">
        <v>2332</v>
      </c>
    </row>
    <row r="26" spans="1:1">
      <c r="A26" s="1" t="s">
        <v>1697</v>
      </c>
    </row>
    <row r="27" spans="1:1">
      <c r="A27" s="1" t="s">
        <v>2333</v>
      </c>
    </row>
    <row r="28" spans="1:1">
      <c r="A28" s="1" t="s">
        <v>2334</v>
      </c>
    </row>
    <row r="29" spans="1:1">
      <c r="A29" s="1" t="s">
        <v>2335</v>
      </c>
    </row>
    <row r="30" spans="1:1">
      <c r="A30" s="1" t="s">
        <v>1700</v>
      </c>
    </row>
    <row r="31" spans="1:1">
      <c r="A31" s="1" t="s">
        <v>2336</v>
      </c>
    </row>
    <row r="32" spans="1:1">
      <c r="A32" s="1" t="s">
        <v>2337</v>
      </c>
    </row>
    <row r="33" spans="1:1">
      <c r="A33" s="1" t="s">
        <v>2338</v>
      </c>
    </row>
    <row r="34" spans="1:1">
      <c r="A34" s="1" t="s">
        <v>1691</v>
      </c>
    </row>
    <row r="35" spans="1:1">
      <c r="A35" s="1" t="s">
        <v>2339</v>
      </c>
    </row>
    <row r="36" spans="1:1">
      <c r="A36" s="1" t="s">
        <v>2340</v>
      </c>
    </row>
    <row r="37" spans="1:1">
      <c r="A37" s="1" t="s">
        <v>2341</v>
      </c>
    </row>
    <row r="38" spans="1:1">
      <c r="A38" s="1" t="s">
        <v>1688</v>
      </c>
    </row>
    <row r="39" spans="1:1">
      <c r="A39" s="1" t="s">
        <v>2342</v>
      </c>
    </row>
    <row r="40" spans="1:1">
      <c r="A40" s="1" t="s">
        <v>2343</v>
      </c>
    </row>
    <row r="41" spans="1:1">
      <c r="A41" s="1" t="s">
        <v>2344</v>
      </c>
    </row>
    <row r="42" spans="1:1">
      <c r="A42" s="1" t="s">
        <v>1691</v>
      </c>
    </row>
    <row r="43" spans="1:1">
      <c r="A43" s="1" t="s">
        <v>2345</v>
      </c>
    </row>
    <row r="44" spans="1:1">
      <c r="A44" s="1" t="s">
        <v>2346</v>
      </c>
    </row>
    <row r="45" spans="1:1">
      <c r="A45" s="1" t="s">
        <v>2347</v>
      </c>
    </row>
    <row r="46" spans="1:1">
      <c r="A46" s="1" t="s">
        <v>1697</v>
      </c>
    </row>
    <row r="47" spans="1:1">
      <c r="A47" s="1" t="s">
        <v>2348</v>
      </c>
    </row>
    <row r="48" spans="1:1">
      <c r="A48" s="1" t="s">
        <v>2349</v>
      </c>
    </row>
    <row r="49" spans="1:1">
      <c r="A49" s="1" t="s">
        <v>2350</v>
      </c>
    </row>
    <row r="50" spans="1:1">
      <c r="A50" s="1" t="s">
        <v>1694</v>
      </c>
    </row>
    <row r="51" spans="1:1">
      <c r="A51" s="1" t="s">
        <v>2351</v>
      </c>
    </row>
    <row r="52" spans="1:1">
      <c r="A52" s="1" t="s">
        <v>2352</v>
      </c>
    </row>
    <row r="53" spans="1:1">
      <c r="A53" s="1" t="s">
        <v>2353</v>
      </c>
    </row>
    <row r="54" spans="1:1">
      <c r="A54" s="1" t="s">
        <v>1688</v>
      </c>
    </row>
    <row r="55" spans="1:1">
      <c r="A55" s="1" t="s">
        <v>2354</v>
      </c>
    </row>
    <row r="56" spans="1:1">
      <c r="A56" s="1" t="s">
        <v>2355</v>
      </c>
    </row>
    <row r="57" spans="1:1">
      <c r="A57" s="1" t="s">
        <v>2356</v>
      </c>
    </row>
    <row r="58" spans="1:1">
      <c r="A58" s="1" t="s">
        <v>1700</v>
      </c>
    </row>
    <row r="59" spans="1:1">
      <c r="A59" s="1" t="s">
        <v>2357</v>
      </c>
    </row>
    <row r="60" spans="1:1">
      <c r="A60" s="1" t="s">
        <v>2358</v>
      </c>
    </row>
    <row r="61" spans="1:1">
      <c r="A61" s="1" t="s">
        <v>1876</v>
      </c>
    </row>
    <row r="62" spans="1:1">
      <c r="A62" s="1" t="s">
        <v>1876</v>
      </c>
    </row>
    <row r="63" spans="1:1">
      <c r="A63" s="1" t="s">
        <v>1876</v>
      </c>
    </row>
    <row r="64" spans="1:1">
      <c r="A64" s="1" t="s">
        <v>1876</v>
      </c>
    </row>
    <row r="65" spans="1:1">
      <c r="A65" s="1" t="s">
        <v>1876</v>
      </c>
    </row>
    <row r="66" spans="1:1">
      <c r="A66" s="1" t="s">
        <v>1876</v>
      </c>
    </row>
    <row r="67" spans="1:1">
      <c r="A67" s="1" t="s">
        <v>1876</v>
      </c>
    </row>
    <row r="68" spans="1:1">
      <c r="A68" s="1" t="s">
        <v>1876</v>
      </c>
    </row>
    <row r="69" spans="1:1">
      <c r="A69" s="1" t="s">
        <v>1876</v>
      </c>
    </row>
    <row r="70" spans="1:1">
      <c r="A70" s="1" t="s">
        <v>1876</v>
      </c>
    </row>
    <row r="71" spans="1:1">
      <c r="A71" s="1" t="s">
        <v>1876</v>
      </c>
    </row>
    <row r="72" spans="1:1">
      <c r="A72" s="1" t="s">
        <v>1876</v>
      </c>
    </row>
    <row r="73" spans="1:1">
      <c r="A73" s="1" t="s">
        <v>1876</v>
      </c>
    </row>
    <row r="74" spans="1:1">
      <c r="A74" s="1" t="s">
        <v>1876</v>
      </c>
    </row>
    <row r="75" spans="1:1">
      <c r="A75" s="1" t="s">
        <v>1876</v>
      </c>
    </row>
    <row r="76" spans="1:1">
      <c r="A76" s="1" t="s">
        <v>1876</v>
      </c>
    </row>
    <row r="77" spans="1:1">
      <c r="A77" s="1" t="s">
        <v>1876</v>
      </c>
    </row>
    <row r="78" spans="1:1">
      <c r="A78" s="1" t="s">
        <v>1876</v>
      </c>
    </row>
    <row r="79" spans="1:1">
      <c r="A79" s="1" t="s">
        <v>1876</v>
      </c>
    </row>
    <row r="80" spans="1:1">
      <c r="A80" s="1" t="s">
        <v>1876</v>
      </c>
    </row>
    <row r="81" spans="1:1">
      <c r="A81" s="1" t="s">
        <v>1876</v>
      </c>
    </row>
    <row r="82" spans="1:1">
      <c r="A82" s="1" t="s">
        <v>1876</v>
      </c>
    </row>
    <row r="83" spans="1:1">
      <c r="A83" s="1" t="s">
        <v>1876</v>
      </c>
    </row>
    <row r="84" spans="1:1">
      <c r="A84" s="1" t="s">
        <v>1876</v>
      </c>
    </row>
    <row r="85" spans="1:1">
      <c r="A85" s="1" t="s">
        <v>1876</v>
      </c>
    </row>
    <row r="86" spans="1:1">
      <c r="A86" s="1" t="s">
        <v>1876</v>
      </c>
    </row>
    <row r="87" spans="1:1">
      <c r="A87" s="1" t="s">
        <v>1876</v>
      </c>
    </row>
    <row r="88" spans="1:1">
      <c r="A88" s="1" t="s">
        <v>1876</v>
      </c>
    </row>
    <row r="89" spans="1:1">
      <c r="A89" s="1" t="s">
        <v>1876</v>
      </c>
    </row>
    <row r="90" spans="1:1">
      <c r="A90" s="1" t="s">
        <v>1876</v>
      </c>
    </row>
    <row r="91" spans="1:1">
      <c r="A91" s="1" t="s">
        <v>335</v>
      </c>
    </row>
    <row r="92" spans="1:1">
      <c r="A92" s="1" t="s">
        <v>2359</v>
      </c>
    </row>
    <row r="93" spans="1:1">
      <c r="A93" s="1" t="s">
        <v>2360</v>
      </c>
    </row>
    <row r="94" spans="1:1">
      <c r="A94" s="1" t="s">
        <v>2361</v>
      </c>
    </row>
    <row r="95" spans="1:1">
      <c r="A95" s="1" t="s">
        <v>2362</v>
      </c>
    </row>
    <row r="96" spans="1:1">
      <c r="A96" s="1" t="s">
        <v>2363</v>
      </c>
    </row>
    <row r="97" spans="1:1">
      <c r="A97" s="1" t="s">
        <v>2364</v>
      </c>
    </row>
    <row r="98" spans="1:1">
      <c r="A98" s="1"/>
    </row>
    <row r="99" spans="1:1">
      <c r="A99" s="1"/>
    </row>
    <row r="100" spans="1:1">
      <c r="A100" s="1"/>
    </row>
    <row r="101" spans="1:1">
      <c r="A101" s="1" t="s">
        <v>2216</v>
      </c>
    </row>
    <row r="102" spans="1:1">
      <c r="A102" s="1" t="s">
        <v>1943</v>
      </c>
    </row>
    <row r="103" spans="1:1">
      <c r="A103" s="1" t="s">
        <v>2092</v>
      </c>
    </row>
    <row r="104" spans="1:1">
      <c r="A104" s="1" t="s">
        <v>1646</v>
      </c>
    </row>
    <row r="105" spans="1:1">
      <c r="A105" s="1" t="s">
        <v>1646</v>
      </c>
    </row>
    <row r="106" spans="1:1">
      <c r="A106" s="1" t="s">
        <v>2217</v>
      </c>
    </row>
    <row r="107" spans="1:1">
      <c r="A107" s="1" t="s">
        <v>1646</v>
      </c>
    </row>
    <row r="108" spans="1:1">
      <c r="A108" s="1" t="s">
        <v>1961</v>
      </c>
    </row>
    <row r="109" spans="1:1">
      <c r="A109" s="1" t="s">
        <v>1645</v>
      </c>
    </row>
    <row r="110" spans="1:1">
      <c r="A110" s="1" t="s">
        <v>1646</v>
      </c>
    </row>
    <row r="111" spans="1:1">
      <c r="A111" s="1" t="s">
        <v>1907</v>
      </c>
    </row>
    <row r="112" spans="1:1">
      <c r="A112" s="1" t="s">
        <v>1916</v>
      </c>
    </row>
    <row r="113" spans="1:1">
      <c r="A113" s="1" t="s">
        <v>1880</v>
      </c>
    </row>
    <row r="114" spans="1:1">
      <c r="A114" s="1" t="s">
        <v>1646</v>
      </c>
    </row>
    <row r="115" spans="1:1">
      <c r="A115" s="1" t="s">
        <v>1646</v>
      </c>
    </row>
    <row r="116" spans="1:1">
      <c r="A116" s="1" t="s">
        <v>2365</v>
      </c>
    </row>
    <row r="117" spans="1:1">
      <c r="A117" s="1" t="s">
        <v>1646</v>
      </c>
    </row>
    <row r="118" spans="1:1">
      <c r="A118" s="1" t="s">
        <v>1897</v>
      </c>
    </row>
    <row r="119" spans="1:1">
      <c r="A119" s="1" t="s">
        <v>1646</v>
      </c>
    </row>
    <row r="120" spans="1:1">
      <c r="A120" s="1" t="s">
        <v>1887</v>
      </c>
    </row>
    <row r="121" spans="1:1">
      <c r="A121" s="1" t="s">
        <v>2366</v>
      </c>
    </row>
    <row r="122" spans="1:1">
      <c r="A122" s="1" t="s">
        <v>1889</v>
      </c>
    </row>
    <row r="123" spans="1:1">
      <c r="A123" s="1"/>
    </row>
    <row r="124" spans="1:1">
      <c r="A124" s="1"/>
    </row>
    <row r="125" spans="1:1">
      <c r="A125" s="1" t="s">
        <v>64</v>
      </c>
    </row>
    <row r="126" spans="1:1">
      <c r="A126" s="1" t="s">
        <v>2367</v>
      </c>
    </row>
    <row r="127" spans="1:1">
      <c r="A127" s="1" t="s">
        <v>1509</v>
      </c>
    </row>
    <row r="128" spans="1:1">
      <c r="A128" s="1" t="s">
        <v>2368</v>
      </c>
    </row>
    <row r="129" spans="1:1">
      <c r="A129" s="1" t="s">
        <v>2369</v>
      </c>
    </row>
    <row r="130" spans="1:1">
      <c r="A130" s="1" t="s">
        <v>2370</v>
      </c>
    </row>
    <row r="131" spans="1:1">
      <c r="A131" s="1" t="s">
        <v>70</v>
      </c>
    </row>
    <row r="132" spans="1:1">
      <c r="A132" s="1" t="s">
        <v>71</v>
      </c>
    </row>
    <row r="133" spans="1:1">
      <c r="A133" s="1" t="s">
        <v>2371</v>
      </c>
    </row>
    <row r="134" spans="1:1">
      <c r="A134" s="1" t="s">
        <v>335</v>
      </c>
    </row>
    <row r="135" spans="1:1">
      <c r="A135" s="1" t="s">
        <v>2372</v>
      </c>
    </row>
    <row r="136" spans="1:1">
      <c r="A136" s="1" t="s">
        <v>2373</v>
      </c>
    </row>
    <row r="137" spans="1:1">
      <c r="A137" s="1" t="s">
        <v>2374</v>
      </c>
    </row>
    <row r="138" spans="1:1">
      <c r="A138" s="1" t="s">
        <v>2375</v>
      </c>
    </row>
    <row r="139" spans="1:1">
      <c r="A139" s="1" t="s">
        <v>2376</v>
      </c>
    </row>
    <row r="140" spans="1:1">
      <c r="A140" s="1" t="s">
        <v>2377</v>
      </c>
    </row>
    <row r="141" spans="1:1">
      <c r="A141" s="1"/>
    </row>
    <row r="142" spans="1:1">
      <c r="A142" s="1"/>
    </row>
    <row r="143" spans="1:1">
      <c r="A143" s="1"/>
    </row>
    <row r="144" spans="1:1">
      <c r="A144" s="1" t="s">
        <v>1878</v>
      </c>
    </row>
    <row r="145" spans="1:1">
      <c r="A145" s="1" t="s">
        <v>1952</v>
      </c>
    </row>
    <row r="146" spans="1:1">
      <c r="A146" s="1" t="s">
        <v>1643</v>
      </c>
    </row>
    <row r="147" spans="1:1">
      <c r="A147" s="1" t="s">
        <v>1880</v>
      </c>
    </row>
    <row r="148" spans="1:1">
      <c r="A148" s="1" t="s">
        <v>1646</v>
      </c>
    </row>
    <row r="149" spans="1:1">
      <c r="A149" s="1" t="s">
        <v>1646</v>
      </c>
    </row>
    <row r="150" spans="1:1">
      <c r="A150" s="1" t="s">
        <v>1881</v>
      </c>
    </row>
    <row r="151" spans="1:1">
      <c r="A151" s="1" t="s">
        <v>1646</v>
      </c>
    </row>
    <row r="152" spans="1:1">
      <c r="A152" s="1" t="s">
        <v>1645</v>
      </c>
    </row>
    <row r="153" spans="1:1">
      <c r="A153" s="1" t="s">
        <v>1897</v>
      </c>
    </row>
    <row r="154" spans="1:1">
      <c r="A154" s="1" t="s">
        <v>1646</v>
      </c>
    </row>
    <row r="155" spans="1:1">
      <c r="A155" s="1" t="s">
        <v>1898</v>
      </c>
    </row>
    <row r="156" spans="1:1">
      <c r="A156" s="1" t="s">
        <v>1646</v>
      </c>
    </row>
    <row r="157" spans="1:1">
      <c r="A157" s="1" t="s">
        <v>1646</v>
      </c>
    </row>
    <row r="158" spans="1:1">
      <c r="A158" s="1" t="s">
        <v>1885</v>
      </c>
    </row>
    <row r="159" spans="1:1">
      <c r="A159" s="1" t="s">
        <v>1883</v>
      </c>
    </row>
    <row r="160" spans="1:1">
      <c r="A160" s="1" t="s">
        <v>1646</v>
      </c>
    </row>
    <row r="161" spans="1:1">
      <c r="A161" s="1" t="s">
        <v>1899</v>
      </c>
    </row>
    <row r="162" spans="1:1">
      <c r="A162" s="1" t="s">
        <v>1646</v>
      </c>
    </row>
    <row r="163" spans="1:1">
      <c r="A163" s="1" t="s">
        <v>1900</v>
      </c>
    </row>
    <row r="164" spans="1:1">
      <c r="A164" s="1" t="s">
        <v>1901</v>
      </c>
    </row>
    <row r="165" spans="1:1">
      <c r="A165" s="1" t="s">
        <v>1889</v>
      </c>
    </row>
    <row r="166" spans="1:1">
      <c r="A166" s="1"/>
    </row>
    <row r="167" spans="1:1">
      <c r="A167" s="1"/>
    </row>
    <row r="168" spans="1:1">
      <c r="A168" s="1" t="s">
        <v>64</v>
      </c>
    </row>
    <row r="169" spans="1:1">
      <c r="A169" s="1" t="s">
        <v>2378</v>
      </c>
    </row>
    <row r="170" spans="1:1">
      <c r="A170" s="1" t="s">
        <v>1509</v>
      </c>
    </row>
    <row r="171" spans="1:1">
      <c r="A171" s="1" t="s">
        <v>2379</v>
      </c>
    </row>
    <row r="172" spans="1:1">
      <c r="A172" s="1" t="s">
        <v>2380</v>
      </c>
    </row>
    <row r="173" spans="1:1">
      <c r="A173" s="1" t="s">
        <v>2381</v>
      </c>
    </row>
    <row r="174" spans="1:1">
      <c r="A174" s="1" t="s">
        <v>70</v>
      </c>
    </row>
    <row r="175" spans="1:1">
      <c r="A175" s="1" t="s">
        <v>71</v>
      </c>
    </row>
    <row r="176" spans="1:1">
      <c r="A176" s="1" t="s">
        <v>2382</v>
      </c>
    </row>
    <row r="177" spans="1:1">
      <c r="A177" s="1" t="s">
        <v>511</v>
      </c>
    </row>
    <row r="178" spans="1:1">
      <c r="A178" s="1" t="s">
        <v>2383</v>
      </c>
    </row>
    <row r="179" spans="1:1">
      <c r="A179" s="1" t="s">
        <v>2384</v>
      </c>
    </row>
    <row r="180" spans="1:1">
      <c r="A180" s="1" t="s">
        <v>2385</v>
      </c>
    </row>
    <row r="181" spans="1:1">
      <c r="A181" s="1" t="s">
        <v>2386</v>
      </c>
    </row>
    <row r="182" spans="1:1">
      <c r="A182" s="1" t="s">
        <v>2387</v>
      </c>
    </row>
    <row r="183" spans="1:1">
      <c r="A183" s="1" t="s">
        <v>2388</v>
      </c>
    </row>
    <row r="184" spans="1:1">
      <c r="A184" s="1"/>
    </row>
    <row r="185" spans="1:1">
      <c r="A185" s="1"/>
    </row>
    <row r="186" spans="1:1">
      <c r="A186" s="1"/>
    </row>
    <row r="187" spans="1:1">
      <c r="A187" s="1" t="s">
        <v>2389</v>
      </c>
    </row>
    <row r="188" spans="1:1">
      <c r="A188" s="1" t="s">
        <v>2245</v>
      </c>
    </row>
    <row r="189" spans="1:1">
      <c r="A189" s="1" t="s">
        <v>2088</v>
      </c>
    </row>
    <row r="190" spans="1:1">
      <c r="A190" s="1" t="s">
        <v>1646</v>
      </c>
    </row>
    <row r="191" spans="1:1">
      <c r="A191" s="1" t="s">
        <v>1646</v>
      </c>
    </row>
    <row r="192" spans="1:1">
      <c r="A192" s="1" t="s">
        <v>2390</v>
      </c>
    </row>
    <row r="193" spans="1:1">
      <c r="A193" s="1" t="s">
        <v>1646</v>
      </c>
    </row>
    <row r="194" spans="1:1">
      <c r="A194" s="1" t="s">
        <v>2246</v>
      </c>
    </row>
    <row r="195" spans="1:1">
      <c r="A195" s="1" t="s">
        <v>1646</v>
      </c>
    </row>
    <row r="196" spans="1:1">
      <c r="A196" s="1" t="s">
        <v>1646</v>
      </c>
    </row>
    <row r="197" spans="1:1">
      <c r="A197" s="1" t="s">
        <v>2391</v>
      </c>
    </row>
    <row r="198" spans="1:1">
      <c r="A198" s="1" t="s">
        <v>1646</v>
      </c>
    </row>
    <row r="199" spans="1:1">
      <c r="A199" s="1" t="s">
        <v>2092</v>
      </c>
    </row>
    <row r="200" spans="1:1">
      <c r="A200" s="1" t="s">
        <v>1646</v>
      </c>
    </row>
    <row r="201" spans="1:1">
      <c r="A201" s="1" t="s">
        <v>1883</v>
      </c>
    </row>
    <row r="202" spans="1:1">
      <c r="A202" s="1" t="s">
        <v>2217</v>
      </c>
    </row>
    <row r="203" spans="1:1">
      <c r="A203" s="1" t="s">
        <v>1646</v>
      </c>
    </row>
    <row r="204" spans="1:1">
      <c r="A204" s="1" t="s">
        <v>1961</v>
      </c>
    </row>
    <row r="205" spans="1:1">
      <c r="A205" s="1" t="s">
        <v>1646</v>
      </c>
    </row>
    <row r="206" spans="1:1">
      <c r="A206" s="1" t="s">
        <v>1900</v>
      </c>
    </row>
    <row r="207" spans="1:1">
      <c r="A207" s="1" t="s">
        <v>1878</v>
      </c>
    </row>
    <row r="208" spans="1:1">
      <c r="A208" s="1" t="s">
        <v>1889</v>
      </c>
    </row>
    <row r="209" spans="1:1">
      <c r="A209" s="1"/>
    </row>
    <row r="210" spans="1:1">
      <c r="A210" s="1"/>
    </row>
    <row r="211" spans="1:1">
      <c r="A211" s="1" t="s">
        <v>64</v>
      </c>
    </row>
    <row r="212" spans="1:1">
      <c r="A212" s="1" t="s">
        <v>2392</v>
      </c>
    </row>
    <row r="213" spans="1:1">
      <c r="A213" s="1" t="s">
        <v>1509</v>
      </c>
    </row>
    <row r="214" spans="1:1">
      <c r="A214" s="1" t="s">
        <v>2393</v>
      </c>
    </row>
    <row r="215" spans="1:1">
      <c r="A215" s="1" t="s">
        <v>2394</v>
      </c>
    </row>
    <row r="216" spans="1:1">
      <c r="A216" s="1" t="s">
        <v>2395</v>
      </c>
    </row>
    <row r="217" spans="1:1">
      <c r="A217" s="1" t="s">
        <v>70</v>
      </c>
    </row>
    <row r="218" spans="1:1">
      <c r="A218" s="1" t="s">
        <v>71</v>
      </c>
    </row>
    <row r="219" spans="1:1">
      <c r="A219" s="1" t="s">
        <v>2396</v>
      </c>
    </row>
    <row r="220" spans="1:1">
      <c r="A220" s="1" t="s">
        <v>511</v>
      </c>
    </row>
    <row r="221" spans="1:1">
      <c r="A221" s="1" t="s">
        <v>2397</v>
      </c>
    </row>
    <row r="222" spans="1:1">
      <c r="A222" s="1" t="s">
        <v>2398</v>
      </c>
    </row>
    <row r="223" spans="1:1">
      <c r="A223" s="1" t="s">
        <v>2399</v>
      </c>
    </row>
    <row r="224" spans="1:1">
      <c r="A224" s="1" t="s">
        <v>2400</v>
      </c>
    </row>
    <row r="225" spans="1:1">
      <c r="A225" s="1" t="s">
        <v>1995</v>
      </c>
    </row>
    <row r="226" spans="1:1">
      <c r="A226" s="1" t="s">
        <v>2401</v>
      </c>
    </row>
    <row r="227" spans="1:1">
      <c r="A227" s="1"/>
    </row>
    <row r="228" spans="1:1">
      <c r="A228" s="1"/>
    </row>
    <row r="229" spans="1:1">
      <c r="A229" s="1"/>
    </row>
    <row r="230" spans="1:1">
      <c r="A230" s="1" t="s">
        <v>2402</v>
      </c>
    </row>
    <row r="231" spans="1:1">
      <c r="A231" s="1" t="s">
        <v>2000</v>
      </c>
    </row>
    <row r="232" spans="1:1">
      <c r="A232" s="1" t="s">
        <v>2403</v>
      </c>
    </row>
    <row r="233" spans="1:1">
      <c r="A233" s="1" t="s">
        <v>1646</v>
      </c>
    </row>
    <row r="234" spans="1:1">
      <c r="A234" s="1" t="s">
        <v>2092</v>
      </c>
    </row>
    <row r="235" spans="1:1">
      <c r="A235" s="1" t="s">
        <v>1646</v>
      </c>
    </row>
    <row r="236" spans="1:1">
      <c r="A236" s="1" t="s">
        <v>1645</v>
      </c>
    </row>
    <row r="237" spans="1:1">
      <c r="A237" s="1" t="s">
        <v>2217</v>
      </c>
    </row>
    <row r="238" spans="1:1">
      <c r="A238" s="1" t="s">
        <v>1646</v>
      </c>
    </row>
    <row r="239" spans="1:1">
      <c r="A239" s="1" t="s">
        <v>1961</v>
      </c>
    </row>
    <row r="240" spans="1:1">
      <c r="A240" s="1" t="s">
        <v>1916</v>
      </c>
    </row>
    <row r="241" spans="1:1">
      <c r="A241" s="1" t="s">
        <v>1907</v>
      </c>
    </row>
    <row r="242" spans="1:1">
      <c r="A242" s="1" t="s">
        <v>1646</v>
      </c>
    </row>
    <row r="243" spans="1:1">
      <c r="A243" s="1" t="s">
        <v>1880</v>
      </c>
    </row>
    <row r="244" spans="1:1">
      <c r="A244" s="1" t="s">
        <v>1646</v>
      </c>
    </row>
    <row r="245" spans="1:1">
      <c r="A245" s="1" t="s">
        <v>1883</v>
      </c>
    </row>
    <row r="246" spans="1:1">
      <c r="A246" s="1" t="s">
        <v>1881</v>
      </c>
    </row>
    <row r="247" spans="1:1">
      <c r="A247" s="1" t="s">
        <v>1646</v>
      </c>
    </row>
    <row r="248" spans="1:1">
      <c r="A248" s="1" t="s">
        <v>1897</v>
      </c>
    </row>
    <row r="249" spans="1:1">
      <c r="A249" s="1" t="s">
        <v>1900</v>
      </c>
    </row>
    <row r="250" spans="1:1">
      <c r="A250" s="1" t="s">
        <v>1989</v>
      </c>
    </row>
    <row r="251" spans="1:1">
      <c r="A251" s="1" t="s">
        <v>1889</v>
      </c>
    </row>
    <row r="252" spans="1:1">
      <c r="A252" s="1"/>
    </row>
    <row r="253" spans="1:1">
      <c r="A253" s="1"/>
    </row>
    <row r="254" spans="1:1">
      <c r="A254" s="1" t="s">
        <v>64</v>
      </c>
    </row>
    <row r="255" spans="1:1">
      <c r="A255" s="1" t="s">
        <v>2404</v>
      </c>
    </row>
    <row r="256" spans="1:1">
      <c r="A256" s="1" t="s">
        <v>1509</v>
      </c>
    </row>
    <row r="257" spans="1:1">
      <c r="A257" s="1" t="s">
        <v>2405</v>
      </c>
    </row>
    <row r="258" spans="1:1">
      <c r="A258" s="1" t="s">
        <v>2406</v>
      </c>
    </row>
    <row r="259" spans="1:1">
      <c r="A259" s="1" t="s">
        <v>2407</v>
      </c>
    </row>
    <row r="260" spans="1:1">
      <c r="A260" s="1" t="s">
        <v>70</v>
      </c>
    </row>
    <row r="261" spans="1:1">
      <c r="A261" s="1" t="s">
        <v>71</v>
      </c>
    </row>
    <row r="262" spans="1:1">
      <c r="A262" s="1" t="s">
        <v>2408</v>
      </c>
    </row>
    <row r="263" spans="1:1">
      <c r="A263" s="1" t="s">
        <v>801</v>
      </c>
    </row>
    <row r="264" spans="1:1">
      <c r="A264" s="1" t="s">
        <v>2409</v>
      </c>
    </row>
    <row r="265" spans="1:1">
      <c r="A265" s="1" t="s">
        <v>2410</v>
      </c>
    </row>
    <row r="266" spans="1:1">
      <c r="A266" s="1" t="s">
        <v>2411</v>
      </c>
    </row>
    <row r="267" spans="1:1">
      <c r="A267" s="1" t="s">
        <v>2412</v>
      </c>
    </row>
    <row r="268" spans="1:1">
      <c r="A268" s="1" t="s">
        <v>2413</v>
      </c>
    </row>
    <row r="269" spans="1:1">
      <c r="A269" s="1" t="s">
        <v>2414</v>
      </c>
    </row>
    <row r="270" spans="1:1">
      <c r="A270" s="1"/>
    </row>
    <row r="271" spans="1:1">
      <c r="A271" s="1"/>
    </row>
    <row r="272" spans="1:1">
      <c r="A272" s="1"/>
    </row>
    <row r="273" spans="1:1">
      <c r="A273" s="1" t="s">
        <v>2415</v>
      </c>
    </row>
    <row r="274" spans="1:1">
      <c r="A274" s="1" t="s">
        <v>2416</v>
      </c>
    </row>
    <row r="275" spans="1:1">
      <c r="A275" s="1" t="s">
        <v>2417</v>
      </c>
    </row>
    <row r="276" spans="1:1">
      <c r="A276" s="1" t="s">
        <v>1646</v>
      </c>
    </row>
    <row r="277" spans="1:1">
      <c r="A277" s="1" t="s">
        <v>2418</v>
      </c>
    </row>
    <row r="278" spans="1:1">
      <c r="A278" s="1" t="s">
        <v>2419</v>
      </c>
    </row>
    <row r="279" spans="1:1">
      <c r="A279" s="1" t="s">
        <v>1646</v>
      </c>
    </row>
    <row r="280" spans="1:1">
      <c r="A280" s="1" t="s">
        <v>2420</v>
      </c>
    </row>
    <row r="281" spans="1:1">
      <c r="A281" s="1" t="s">
        <v>1646</v>
      </c>
    </row>
    <row r="282" spans="1:1">
      <c r="A282" s="1" t="s">
        <v>1899</v>
      </c>
    </row>
    <row r="283" spans="1:1">
      <c r="A283" s="1" t="s">
        <v>1916</v>
      </c>
    </row>
    <row r="284" spans="1:1">
      <c r="A284" s="1" t="s">
        <v>2421</v>
      </c>
    </row>
    <row r="285" spans="1:1">
      <c r="A285" s="1" t="s">
        <v>1646</v>
      </c>
    </row>
    <row r="286" spans="1:1">
      <c r="A286" s="1" t="s">
        <v>2422</v>
      </c>
    </row>
    <row r="287" spans="1:1">
      <c r="A287" s="1" t="s">
        <v>1646</v>
      </c>
    </row>
    <row r="288" spans="1:1">
      <c r="A288" s="1" t="s">
        <v>2423</v>
      </c>
    </row>
    <row r="289" spans="1:1">
      <c r="A289" s="1" t="s">
        <v>2424</v>
      </c>
    </row>
    <row r="290" spans="1:1">
      <c r="A290" s="1" t="s">
        <v>1646</v>
      </c>
    </row>
    <row r="291" spans="1:1">
      <c r="A291" s="1" t="s">
        <v>1953</v>
      </c>
    </row>
    <row r="292" spans="1:1">
      <c r="A292" s="1" t="s">
        <v>1887</v>
      </c>
    </row>
    <row r="293" spans="1:1">
      <c r="A293" s="1" t="s">
        <v>2425</v>
      </c>
    </row>
    <row r="294" spans="1:1">
      <c r="A294" s="1" t="s">
        <v>1889</v>
      </c>
    </row>
    <row r="295" spans="1:1">
      <c r="A295" s="1"/>
    </row>
    <row r="296" spans="1:1">
      <c r="A296" s="1"/>
    </row>
    <row r="297" spans="1:1">
      <c r="A297" s="1" t="s">
        <v>64</v>
      </c>
    </row>
    <row r="298" spans="1:1">
      <c r="A298" s="1" t="s">
        <v>2426</v>
      </c>
    </row>
    <row r="299" spans="1:1">
      <c r="A299" s="1" t="s">
        <v>1509</v>
      </c>
    </row>
    <row r="300" spans="1:1">
      <c r="A300" s="1" t="s">
        <v>2427</v>
      </c>
    </row>
    <row r="301" spans="1:1">
      <c r="A301" s="1" t="s">
        <v>2428</v>
      </c>
    </row>
    <row r="302" spans="1:1">
      <c r="A302" s="1" t="s">
        <v>2429</v>
      </c>
    </row>
    <row r="303" spans="1:1">
      <c r="A303" s="1" t="s">
        <v>70</v>
      </c>
    </row>
    <row r="304" spans="1:1">
      <c r="A304" s="1" t="s">
        <v>71</v>
      </c>
    </row>
    <row r="305" spans="1:1">
      <c r="A305" s="1" t="s">
        <v>2430</v>
      </c>
    </row>
    <row r="306" spans="1:1">
      <c r="A306" s="1" t="s">
        <v>801</v>
      </c>
    </row>
    <row r="307" spans="1:1">
      <c r="A307" s="1" t="s">
        <v>2431</v>
      </c>
    </row>
    <row r="308" spans="1:1">
      <c r="A308" s="1" t="s">
        <v>2432</v>
      </c>
    </row>
    <row r="309" spans="1:1">
      <c r="A309" s="1" t="s">
        <v>2433</v>
      </c>
    </row>
    <row r="310" spans="1:1">
      <c r="A310" s="1" t="s">
        <v>2434</v>
      </c>
    </row>
    <row r="311" spans="1:1">
      <c r="A311" s="1" t="s">
        <v>2435</v>
      </c>
    </row>
    <row r="312" spans="1:1">
      <c r="A312" s="1" t="s">
        <v>2436</v>
      </c>
    </row>
    <row r="313" spans="1:1">
      <c r="A313" s="1"/>
    </row>
    <row r="314" spans="1:1">
      <c r="A314" s="1"/>
    </row>
    <row r="315" spans="1:1">
      <c r="A315" s="1"/>
    </row>
    <row r="316" spans="1:1">
      <c r="A316" s="1" t="s">
        <v>2437</v>
      </c>
    </row>
    <row r="317" spans="1:1">
      <c r="A317" s="1" t="s">
        <v>2288</v>
      </c>
    </row>
    <row r="318" spans="1:1">
      <c r="A318" s="1" t="s">
        <v>1646</v>
      </c>
    </row>
    <row r="319" spans="1:1">
      <c r="A319" s="1" t="s">
        <v>2438</v>
      </c>
    </row>
    <row r="320" spans="1:1">
      <c r="A320" s="1" t="s">
        <v>1646</v>
      </c>
    </row>
    <row r="321" spans="1:1">
      <c r="A321" s="1" t="s">
        <v>1646</v>
      </c>
    </row>
    <row r="322" spans="1:1">
      <c r="A322" s="1" t="s">
        <v>2439</v>
      </c>
    </row>
    <row r="323" spans="1:1">
      <c r="A323" s="1" t="s">
        <v>1646</v>
      </c>
    </row>
    <row r="324" spans="1:1">
      <c r="A324" s="1" t="s">
        <v>1646</v>
      </c>
    </row>
    <row r="325" spans="1:1">
      <c r="A325" s="1" t="s">
        <v>1932</v>
      </c>
    </row>
    <row r="326" spans="1:1">
      <c r="A326" s="1" t="s">
        <v>1916</v>
      </c>
    </row>
    <row r="327" spans="1:1">
      <c r="A327" s="1" t="s">
        <v>1913</v>
      </c>
    </row>
    <row r="328" spans="1:1">
      <c r="A328" s="1" t="s">
        <v>1646</v>
      </c>
    </row>
    <row r="329" spans="1:1">
      <c r="A329" s="1" t="s">
        <v>1646</v>
      </c>
    </row>
    <row r="330" spans="1:1">
      <c r="A330" s="1" t="s">
        <v>1914</v>
      </c>
    </row>
    <row r="331" spans="1:1">
      <c r="A331" s="1" t="s">
        <v>1646</v>
      </c>
    </row>
    <row r="332" spans="1:1">
      <c r="A332" s="1" t="s">
        <v>1883</v>
      </c>
    </row>
    <row r="333" spans="1:1">
      <c r="A333" s="1" t="s">
        <v>1915</v>
      </c>
    </row>
    <row r="334" spans="1:1">
      <c r="A334" s="1" t="s">
        <v>1646</v>
      </c>
    </row>
    <row r="335" spans="1:1">
      <c r="A335" s="1" t="s">
        <v>1887</v>
      </c>
    </row>
    <row r="336" spans="1:1">
      <c r="A336" s="1" t="s">
        <v>2440</v>
      </c>
    </row>
    <row r="337" spans="1:1">
      <c r="A337" s="1" t="s">
        <v>1889</v>
      </c>
    </row>
    <row r="338" spans="1:1">
      <c r="A338" s="1"/>
    </row>
    <row r="339" spans="1:1">
      <c r="A339" s="1"/>
    </row>
    <row r="340" spans="1:1">
      <c r="A340" s="1" t="s">
        <v>64</v>
      </c>
    </row>
    <row r="341" spans="1:1">
      <c r="A341" s="1" t="s">
        <v>2441</v>
      </c>
    </row>
    <row r="342" spans="1:1">
      <c r="A342" s="1" t="s">
        <v>1509</v>
      </c>
    </row>
    <row r="343" spans="1:1">
      <c r="A343" s="1" t="s">
        <v>2442</v>
      </c>
    </row>
    <row r="344" spans="1:1">
      <c r="A344" s="1" t="s">
        <v>2443</v>
      </c>
    </row>
    <row r="345" spans="1:1">
      <c r="A345" s="1" t="s">
        <v>2444</v>
      </c>
    </row>
    <row r="346" spans="1:1">
      <c r="A346" s="1" t="s">
        <v>70</v>
      </c>
    </row>
    <row r="347" spans="1:1">
      <c r="A347" s="1" t="s">
        <v>71</v>
      </c>
    </row>
    <row r="348" spans="1:1">
      <c r="A348" s="1" t="s">
        <v>2445</v>
      </c>
    </row>
    <row r="349" spans="1:1">
      <c r="A349" s="1" t="s">
        <v>2094</v>
      </c>
    </row>
    <row r="350" spans="1:1">
      <c r="A350" s="1" t="s">
        <v>2300</v>
      </c>
    </row>
    <row r="351" spans="1:1">
      <c r="A351" s="1" t="s">
        <v>2446</v>
      </c>
    </row>
    <row r="352" spans="1:1">
      <c r="A352" s="1" t="s">
        <v>2447</v>
      </c>
    </row>
    <row r="353" spans="1:1">
      <c r="A353" s="1" t="s">
        <v>2448</v>
      </c>
    </row>
    <row r="354" spans="1:1">
      <c r="A354" s="1" t="s">
        <v>2449</v>
      </c>
    </row>
    <row r="355" spans="1:1">
      <c r="A355" s="1" t="s">
        <v>2450</v>
      </c>
    </row>
    <row r="356" spans="1:1">
      <c r="A356" s="1" t="s">
        <v>2122</v>
      </c>
    </row>
    <row r="357" spans="1:1">
      <c r="A357" s="1" t="s">
        <v>2300</v>
      </c>
    </row>
    <row r="358" spans="1:1">
      <c r="A358" s="1" t="s">
        <v>2451</v>
      </c>
    </row>
    <row r="359" spans="1:1">
      <c r="A359" s="1" t="s">
        <v>2452</v>
      </c>
    </row>
    <row r="360" spans="1:1">
      <c r="A360" s="1" t="s">
        <v>2453</v>
      </c>
    </row>
    <row r="361" spans="1:1">
      <c r="A361" s="1" t="s">
        <v>2454</v>
      </c>
    </row>
    <row r="362" spans="1:1">
      <c r="A362" s="1" t="s">
        <v>2455</v>
      </c>
    </row>
    <row r="363" spans="1:1">
      <c r="A363" s="1" t="s">
        <v>2151</v>
      </c>
    </row>
    <row r="364" spans="1:1">
      <c r="A364" s="1" t="s">
        <v>2456</v>
      </c>
    </row>
    <row r="365" spans="1:1">
      <c r="A365" s="1" t="s">
        <v>2457</v>
      </c>
    </row>
    <row r="366" spans="1:1">
      <c r="A366" s="1" t="s">
        <v>2458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67"/>
  <sheetViews>
    <sheetView topLeftCell="A345" workbookViewId="0">
      <selection activeCell="D370" sqref="D370"/>
    </sheetView>
  </sheetViews>
  <sheetFormatPr baseColWidth="10" defaultRowHeight="17" x14ac:dyDescent="0"/>
  <cols>
    <col min="1" max="1" width="10.625" style="1"/>
  </cols>
  <sheetData>
    <row r="1" spans="1:1">
      <c r="A1" s="1" t="s">
        <v>2459</v>
      </c>
    </row>
    <row r="2" spans="1:1">
      <c r="A2" s="1" t="s">
        <v>2460</v>
      </c>
    </row>
    <row r="3" spans="1:1">
      <c r="A3" s="1" t="s">
        <v>1691</v>
      </c>
    </row>
    <row r="4" spans="1:1">
      <c r="A4" s="1" t="s">
        <v>2461</v>
      </c>
    </row>
    <row r="5" spans="1:1">
      <c r="A5" s="1" t="s">
        <v>2462</v>
      </c>
    </row>
    <row r="6" spans="1:1">
      <c r="A6" s="1" t="s">
        <v>2463</v>
      </c>
    </row>
    <row r="7" spans="1:1">
      <c r="A7" s="1" t="s">
        <v>1700</v>
      </c>
    </row>
    <row r="8" spans="1:1">
      <c r="A8" s="1" t="s">
        <v>2464</v>
      </c>
    </row>
    <row r="9" spans="1:1">
      <c r="A9" s="1" t="s">
        <v>2465</v>
      </c>
    </row>
    <row r="10" spans="1:1">
      <c r="A10" s="1" t="s">
        <v>2466</v>
      </c>
    </row>
    <row r="11" spans="1:1">
      <c r="A11" s="1" t="s">
        <v>1688</v>
      </c>
    </row>
    <row r="12" spans="1:1">
      <c r="A12" s="1" t="s">
        <v>2467</v>
      </c>
    </row>
    <row r="13" spans="1:1">
      <c r="A13" s="1" t="s">
        <v>2468</v>
      </c>
    </row>
    <row r="14" spans="1:1">
      <c r="A14" s="1" t="s">
        <v>2469</v>
      </c>
    </row>
    <row r="15" spans="1:1">
      <c r="A15" s="1" t="s">
        <v>1697</v>
      </c>
    </row>
    <row r="16" spans="1:1">
      <c r="A16" s="1" t="s">
        <v>2470</v>
      </c>
    </row>
    <row r="17" spans="1:1">
      <c r="A17" s="1" t="s">
        <v>2471</v>
      </c>
    </row>
    <row r="18" spans="1:1">
      <c r="A18" s="1" t="s">
        <v>2472</v>
      </c>
    </row>
    <row r="19" spans="1:1">
      <c r="A19" s="1" t="s">
        <v>1694</v>
      </c>
    </row>
    <row r="20" spans="1:1">
      <c r="A20" s="1" t="s">
        <v>2473</v>
      </c>
    </row>
    <row r="21" spans="1:1">
      <c r="A21" s="1" t="s">
        <v>2474</v>
      </c>
    </row>
    <row r="22" spans="1:1">
      <c r="A22" s="1" t="s">
        <v>2475</v>
      </c>
    </row>
    <row r="23" spans="1:1">
      <c r="A23" s="1" t="s">
        <v>1694</v>
      </c>
    </row>
    <row r="24" spans="1:1">
      <c r="A24" s="1" t="s">
        <v>2476</v>
      </c>
    </row>
    <row r="25" spans="1:1">
      <c r="A25" s="1" t="s">
        <v>2477</v>
      </c>
    </row>
    <row r="26" spans="1:1">
      <c r="A26" s="1" t="s">
        <v>2478</v>
      </c>
    </row>
    <row r="27" spans="1:1">
      <c r="A27" s="1" t="s">
        <v>1691</v>
      </c>
    </row>
    <row r="28" spans="1:1">
      <c r="A28" s="1" t="s">
        <v>2479</v>
      </c>
    </row>
    <row r="29" spans="1:1">
      <c r="A29" s="1" t="s">
        <v>2480</v>
      </c>
    </row>
    <row r="30" spans="1:1">
      <c r="A30" s="1" t="s">
        <v>2481</v>
      </c>
    </row>
    <row r="31" spans="1:1">
      <c r="A31" s="1" t="s">
        <v>1688</v>
      </c>
    </row>
    <row r="32" spans="1:1">
      <c r="A32" s="1" t="s">
        <v>2482</v>
      </c>
    </row>
    <row r="33" spans="1:1">
      <c r="A33" s="1" t="s">
        <v>2483</v>
      </c>
    </row>
    <row r="34" spans="1:1">
      <c r="A34" s="1" t="s">
        <v>2484</v>
      </c>
    </row>
    <row r="35" spans="1:1">
      <c r="A35" s="1" t="s">
        <v>1697</v>
      </c>
    </row>
    <row r="36" spans="1:1">
      <c r="A36" s="1" t="s">
        <v>2485</v>
      </c>
    </row>
    <row r="37" spans="1:1">
      <c r="A37" s="1" t="s">
        <v>2486</v>
      </c>
    </row>
    <row r="38" spans="1:1">
      <c r="A38" s="1" t="s">
        <v>2487</v>
      </c>
    </row>
    <row r="39" spans="1:1">
      <c r="A39" s="1" t="s">
        <v>1700</v>
      </c>
    </row>
    <row r="40" spans="1:1">
      <c r="A40" s="1" t="s">
        <v>2488</v>
      </c>
    </row>
    <row r="41" spans="1:1">
      <c r="A41" s="1" t="s">
        <v>2489</v>
      </c>
    </row>
    <row r="42" spans="1:1">
      <c r="A42" s="1" t="s">
        <v>2490</v>
      </c>
    </row>
    <row r="43" spans="1:1">
      <c r="A43" s="1" t="s">
        <v>1694</v>
      </c>
    </row>
    <row r="44" spans="1:1">
      <c r="A44" s="1" t="s">
        <v>2491</v>
      </c>
    </row>
    <row r="45" spans="1:1">
      <c r="A45" s="1" t="s">
        <v>2492</v>
      </c>
    </row>
    <row r="46" spans="1:1">
      <c r="A46" s="1" t="s">
        <v>2493</v>
      </c>
    </row>
    <row r="47" spans="1:1">
      <c r="A47" s="1" t="s">
        <v>1700</v>
      </c>
    </row>
    <row r="48" spans="1:1">
      <c r="A48" s="1" t="s">
        <v>2494</v>
      </c>
    </row>
    <row r="49" spans="1:1">
      <c r="A49" s="1" t="s">
        <v>2495</v>
      </c>
    </row>
    <row r="50" spans="1:1">
      <c r="A50" s="1" t="s">
        <v>2496</v>
      </c>
    </row>
    <row r="51" spans="1:1">
      <c r="A51" s="1" t="s">
        <v>1697</v>
      </c>
    </row>
    <row r="52" spans="1:1">
      <c r="A52" s="1" t="s">
        <v>2497</v>
      </c>
    </row>
    <row r="53" spans="1:1">
      <c r="A53" s="1" t="s">
        <v>2498</v>
      </c>
    </row>
    <row r="54" spans="1:1">
      <c r="A54" s="1" t="s">
        <v>2499</v>
      </c>
    </row>
    <row r="55" spans="1:1">
      <c r="A55" s="1" t="s">
        <v>1688</v>
      </c>
    </row>
    <row r="56" spans="1:1">
      <c r="A56" s="1" t="s">
        <v>2500</v>
      </c>
    </row>
    <row r="57" spans="1:1">
      <c r="A57" s="1" t="s">
        <v>2501</v>
      </c>
    </row>
    <row r="58" spans="1:1">
      <c r="A58" s="1" t="s">
        <v>2502</v>
      </c>
    </row>
    <row r="59" spans="1:1">
      <c r="A59" s="1" t="s">
        <v>1691</v>
      </c>
    </row>
    <row r="60" spans="1:1">
      <c r="A60" s="1" t="s">
        <v>2503</v>
      </c>
    </row>
    <row r="61" spans="1:1">
      <c r="A61" s="1" t="s">
        <v>2504</v>
      </c>
    </row>
    <row r="62" spans="1:1">
      <c r="A62" s="1" t="s">
        <v>1876</v>
      </c>
    </row>
    <row r="63" spans="1:1">
      <c r="A63" s="1" t="s">
        <v>1876</v>
      </c>
    </row>
    <row r="64" spans="1:1">
      <c r="A64" s="1" t="s">
        <v>1876</v>
      </c>
    </row>
    <row r="65" spans="1:1">
      <c r="A65" s="1" t="s">
        <v>1876</v>
      </c>
    </row>
    <row r="66" spans="1:1">
      <c r="A66" s="1" t="s">
        <v>1876</v>
      </c>
    </row>
    <row r="67" spans="1:1">
      <c r="A67" s="1" t="s">
        <v>1876</v>
      </c>
    </row>
    <row r="68" spans="1:1">
      <c r="A68" s="1" t="s">
        <v>1876</v>
      </c>
    </row>
    <row r="69" spans="1:1">
      <c r="A69" s="1" t="s">
        <v>1876</v>
      </c>
    </row>
    <row r="70" spans="1:1">
      <c r="A70" s="1" t="s">
        <v>1876</v>
      </c>
    </row>
    <row r="71" spans="1:1">
      <c r="A71" s="1" t="s">
        <v>1876</v>
      </c>
    </row>
    <row r="72" spans="1:1">
      <c r="A72" s="1" t="s">
        <v>1876</v>
      </c>
    </row>
    <row r="73" spans="1:1">
      <c r="A73" s="1" t="s">
        <v>1876</v>
      </c>
    </row>
    <row r="74" spans="1:1">
      <c r="A74" s="1" t="s">
        <v>1876</v>
      </c>
    </row>
    <row r="75" spans="1:1">
      <c r="A75" s="1" t="s">
        <v>1876</v>
      </c>
    </row>
    <row r="76" spans="1:1">
      <c r="A76" s="1" t="s">
        <v>1876</v>
      </c>
    </row>
    <row r="77" spans="1:1">
      <c r="A77" s="1" t="s">
        <v>1876</v>
      </c>
    </row>
    <row r="78" spans="1:1">
      <c r="A78" s="1" t="s">
        <v>1876</v>
      </c>
    </row>
    <row r="79" spans="1:1">
      <c r="A79" s="1" t="s">
        <v>1876</v>
      </c>
    </row>
    <row r="80" spans="1:1">
      <c r="A80" s="1" t="s">
        <v>1876</v>
      </c>
    </row>
    <row r="81" spans="1:1">
      <c r="A81" s="1" t="s">
        <v>1876</v>
      </c>
    </row>
    <row r="82" spans="1:1">
      <c r="A82" s="1" t="s">
        <v>1876</v>
      </c>
    </row>
    <row r="83" spans="1:1">
      <c r="A83" s="1" t="s">
        <v>1876</v>
      </c>
    </row>
    <row r="84" spans="1:1">
      <c r="A84" s="1" t="s">
        <v>1876</v>
      </c>
    </row>
    <row r="85" spans="1:1">
      <c r="A85" s="1" t="s">
        <v>1876</v>
      </c>
    </row>
    <row r="86" spans="1:1">
      <c r="A86" s="1" t="s">
        <v>1876</v>
      </c>
    </row>
    <row r="87" spans="1:1">
      <c r="A87" s="1" t="s">
        <v>1876</v>
      </c>
    </row>
    <row r="88" spans="1:1">
      <c r="A88" s="1" t="s">
        <v>1876</v>
      </c>
    </row>
    <row r="89" spans="1:1">
      <c r="A89" s="1" t="s">
        <v>1876</v>
      </c>
    </row>
    <row r="90" spans="1:1">
      <c r="A90" s="1" t="s">
        <v>1876</v>
      </c>
    </row>
    <row r="91" spans="1:1">
      <c r="A91" s="1" t="s">
        <v>1876</v>
      </c>
    </row>
    <row r="92" spans="1:1">
      <c r="A92" s="1" t="s">
        <v>335</v>
      </c>
    </row>
    <row r="93" spans="1:1">
      <c r="A93" s="1" t="s">
        <v>2505</v>
      </c>
    </row>
    <row r="94" spans="1:1">
      <c r="A94" s="1" t="s">
        <v>2506</v>
      </c>
    </row>
    <row r="95" spans="1:1">
      <c r="A95" s="1" t="s">
        <v>2507</v>
      </c>
    </row>
    <row r="96" spans="1:1">
      <c r="A96" s="1" t="s">
        <v>2508</v>
      </c>
    </row>
    <row r="97" spans="1:1">
      <c r="A97" s="1" t="s">
        <v>2509</v>
      </c>
    </row>
    <row r="98" spans="1:1">
      <c r="A98" s="1" t="s">
        <v>2510</v>
      </c>
    </row>
    <row r="102" spans="1:1">
      <c r="A102" s="1" t="s">
        <v>1959</v>
      </c>
    </row>
    <row r="103" spans="1:1">
      <c r="A103" s="1" t="s">
        <v>2511</v>
      </c>
    </row>
    <row r="104" spans="1:1">
      <c r="A104" s="1" t="s">
        <v>1961</v>
      </c>
    </row>
    <row r="105" spans="1:1">
      <c r="A105" s="1" t="s">
        <v>1646</v>
      </c>
    </row>
    <row r="106" spans="1:1">
      <c r="A106" s="1" t="s">
        <v>1907</v>
      </c>
    </row>
    <row r="107" spans="1:1">
      <c r="A107" s="1" t="s">
        <v>1646</v>
      </c>
    </row>
    <row r="108" spans="1:1">
      <c r="A108" s="1" t="s">
        <v>1646</v>
      </c>
    </row>
    <row r="109" spans="1:1">
      <c r="A109" s="1" t="s">
        <v>2512</v>
      </c>
    </row>
    <row r="110" spans="1:1">
      <c r="A110" s="1" t="s">
        <v>1646</v>
      </c>
    </row>
    <row r="111" spans="1:1">
      <c r="A111" s="1" t="s">
        <v>1881</v>
      </c>
    </row>
    <row r="112" spans="1:1">
      <c r="A112" s="1" t="s">
        <v>1646</v>
      </c>
    </row>
    <row r="113" spans="1:1">
      <c r="A113" s="1" t="s">
        <v>1897</v>
      </c>
    </row>
    <row r="114" spans="1:1">
      <c r="A114" s="1" t="s">
        <v>1916</v>
      </c>
    </row>
    <row r="115" spans="1:1">
      <c r="A115" s="1" t="s">
        <v>1884</v>
      </c>
    </row>
    <row r="116" spans="1:1">
      <c r="A116" s="1" t="s">
        <v>1646</v>
      </c>
    </row>
    <row r="117" spans="1:1">
      <c r="A117" s="1" t="s">
        <v>1646</v>
      </c>
    </row>
    <row r="118" spans="1:1">
      <c r="A118" s="1" t="s">
        <v>1885</v>
      </c>
    </row>
    <row r="119" spans="1:1">
      <c r="A119" s="1" t="s">
        <v>1883</v>
      </c>
    </row>
    <row r="120" spans="1:1">
      <c r="A120" s="1" t="s">
        <v>1899</v>
      </c>
    </row>
    <row r="121" spans="1:1">
      <c r="A121" s="1" t="s">
        <v>1900</v>
      </c>
    </row>
    <row r="122" spans="1:1">
      <c r="A122" s="1" t="s">
        <v>1901</v>
      </c>
    </row>
    <row r="123" spans="1:1">
      <c r="A123" s="1" t="s">
        <v>1889</v>
      </c>
    </row>
    <row r="126" spans="1:1">
      <c r="A126" s="1" t="s">
        <v>64</v>
      </c>
    </row>
    <row r="127" spans="1:1">
      <c r="A127" s="1" t="s">
        <v>2513</v>
      </c>
    </row>
    <row r="128" spans="1:1">
      <c r="A128" s="1" t="s">
        <v>1509</v>
      </c>
    </row>
    <row r="129" spans="1:1">
      <c r="A129" s="1" t="s">
        <v>2514</v>
      </c>
    </row>
    <row r="130" spans="1:1">
      <c r="A130" s="1" t="s">
        <v>2515</v>
      </c>
    </row>
    <row r="131" spans="1:1">
      <c r="A131" s="1" t="s">
        <v>2516</v>
      </c>
    </row>
    <row r="132" spans="1:1">
      <c r="A132" s="1" t="s">
        <v>70</v>
      </c>
    </row>
    <row r="133" spans="1:1">
      <c r="A133" s="1" t="s">
        <v>71</v>
      </c>
    </row>
    <row r="134" spans="1:1">
      <c r="A134" s="1" t="s">
        <v>2517</v>
      </c>
    </row>
    <row r="135" spans="1:1">
      <c r="A135" s="1" t="s">
        <v>335</v>
      </c>
    </row>
    <row r="136" spans="1:1">
      <c r="A136" s="1" t="s">
        <v>2518</v>
      </c>
    </row>
    <row r="137" spans="1:1">
      <c r="A137" s="1" t="s">
        <v>2519</v>
      </c>
    </row>
    <row r="138" spans="1:1">
      <c r="A138" s="1" t="s">
        <v>2520</v>
      </c>
    </row>
    <row r="139" spans="1:1">
      <c r="A139" s="1" t="s">
        <v>2521</v>
      </c>
    </row>
    <row r="140" spans="1:1">
      <c r="A140" s="1" t="s">
        <v>2522</v>
      </c>
    </row>
    <row r="141" spans="1:1">
      <c r="A141" s="1" t="s">
        <v>2523</v>
      </c>
    </row>
    <row r="145" spans="1:1">
      <c r="A145" s="1" t="s">
        <v>1878</v>
      </c>
    </row>
    <row r="146" spans="1:1">
      <c r="A146" s="1" t="s">
        <v>2524</v>
      </c>
    </row>
    <row r="147" spans="1:1">
      <c r="A147" s="1" t="s">
        <v>1643</v>
      </c>
    </row>
    <row r="148" spans="1:1">
      <c r="A148" s="1" t="s">
        <v>1880</v>
      </c>
    </row>
    <row r="149" spans="1:1">
      <c r="A149" s="1" t="s">
        <v>1646</v>
      </c>
    </row>
    <row r="150" spans="1:1">
      <c r="A150" s="1" t="s">
        <v>1646</v>
      </c>
    </row>
    <row r="151" spans="1:1">
      <c r="A151" s="1" t="s">
        <v>1646</v>
      </c>
    </row>
    <row r="152" spans="1:1">
      <c r="A152" s="1" t="s">
        <v>1881</v>
      </c>
    </row>
    <row r="153" spans="1:1">
      <c r="A153" s="1" t="s">
        <v>1916</v>
      </c>
    </row>
    <row r="154" spans="1:1">
      <c r="A154" s="1" t="s">
        <v>1646</v>
      </c>
    </row>
    <row r="155" spans="1:1">
      <c r="A155" s="1" t="s">
        <v>1897</v>
      </c>
    </row>
    <row r="156" spans="1:1">
      <c r="A156" s="1" t="s">
        <v>1646</v>
      </c>
    </row>
    <row r="157" spans="1:1">
      <c r="A157" s="1" t="s">
        <v>1646</v>
      </c>
    </row>
    <row r="158" spans="1:1">
      <c r="A158" s="1" t="s">
        <v>1884</v>
      </c>
    </row>
    <row r="159" spans="1:1">
      <c r="A159" s="1" t="s">
        <v>1883</v>
      </c>
    </row>
    <row r="160" spans="1:1">
      <c r="A160" s="1" t="s">
        <v>1646</v>
      </c>
    </row>
    <row r="161" spans="1:1">
      <c r="A161" s="1" t="s">
        <v>1646</v>
      </c>
    </row>
    <row r="162" spans="1:1">
      <c r="A162" s="1" t="s">
        <v>1885</v>
      </c>
    </row>
    <row r="163" spans="1:1">
      <c r="A163" s="1" t="s">
        <v>1886</v>
      </c>
    </row>
    <row r="164" spans="1:1">
      <c r="A164" s="1" t="s">
        <v>1887</v>
      </c>
    </row>
    <row r="165" spans="1:1">
      <c r="A165" s="1" t="s">
        <v>1888</v>
      </c>
    </row>
    <row r="166" spans="1:1">
      <c r="A166" s="1" t="s">
        <v>1889</v>
      </c>
    </row>
    <row r="169" spans="1:1">
      <c r="A169" s="1" t="s">
        <v>64</v>
      </c>
    </row>
    <row r="170" spans="1:1">
      <c r="A170" s="1" t="s">
        <v>2525</v>
      </c>
    </row>
    <row r="171" spans="1:1">
      <c r="A171" s="1" t="s">
        <v>1509</v>
      </c>
    </row>
    <row r="172" spans="1:1">
      <c r="A172" s="1" t="s">
        <v>2526</v>
      </c>
    </row>
    <row r="173" spans="1:1">
      <c r="A173" s="1" t="s">
        <v>2527</v>
      </c>
    </row>
    <row r="174" spans="1:1">
      <c r="A174" s="1" t="s">
        <v>2528</v>
      </c>
    </row>
    <row r="175" spans="1:1">
      <c r="A175" s="1" t="s">
        <v>70</v>
      </c>
    </row>
    <row r="176" spans="1:1">
      <c r="A176" s="1" t="s">
        <v>71</v>
      </c>
    </row>
    <row r="177" spans="1:1">
      <c r="A177" s="1" t="s">
        <v>2529</v>
      </c>
    </row>
    <row r="178" spans="1:1">
      <c r="A178" s="1" t="s">
        <v>511</v>
      </c>
    </row>
    <row r="179" spans="1:1">
      <c r="A179" s="1" t="s">
        <v>2530</v>
      </c>
    </row>
    <row r="180" spans="1:1">
      <c r="A180" s="1" t="s">
        <v>2531</v>
      </c>
    </row>
    <row r="181" spans="1:1">
      <c r="A181" s="1" t="s">
        <v>2532</v>
      </c>
    </row>
    <row r="182" spans="1:1">
      <c r="A182" s="1" t="s">
        <v>2533</v>
      </c>
    </row>
    <row r="183" spans="1:1">
      <c r="A183" s="1" t="s">
        <v>2534</v>
      </c>
    </row>
    <row r="184" spans="1:1">
      <c r="A184" s="1" t="s">
        <v>2535</v>
      </c>
    </row>
    <row r="188" spans="1:1">
      <c r="A188" s="1" t="s">
        <v>2402</v>
      </c>
    </row>
    <row r="189" spans="1:1">
      <c r="A189" s="1" t="s">
        <v>2245</v>
      </c>
    </row>
    <row r="190" spans="1:1">
      <c r="A190" s="1" t="s">
        <v>2074</v>
      </c>
    </row>
    <row r="191" spans="1:1">
      <c r="A191" s="1" t="s">
        <v>1646</v>
      </c>
    </row>
    <row r="192" spans="1:1">
      <c r="A192" s="1" t="s">
        <v>1646</v>
      </c>
    </row>
    <row r="193" spans="1:1">
      <c r="A193" s="1" t="s">
        <v>2092</v>
      </c>
    </row>
    <row r="194" spans="1:1">
      <c r="A194" s="1" t="s">
        <v>1645</v>
      </c>
    </row>
    <row r="195" spans="1:1">
      <c r="A195" s="1" t="s">
        <v>2217</v>
      </c>
    </row>
    <row r="196" spans="1:1">
      <c r="A196" s="1" t="s">
        <v>1646</v>
      </c>
    </row>
    <row r="197" spans="1:1">
      <c r="A197" s="1" t="s">
        <v>1646</v>
      </c>
    </row>
    <row r="198" spans="1:1">
      <c r="A198" s="1" t="s">
        <v>2008</v>
      </c>
    </row>
    <row r="199" spans="1:1">
      <c r="A199" s="1" t="s">
        <v>1646</v>
      </c>
    </row>
    <row r="200" spans="1:1">
      <c r="A200" s="1" t="s">
        <v>1907</v>
      </c>
    </row>
    <row r="201" spans="1:1">
      <c r="A201" s="1" t="s">
        <v>1646</v>
      </c>
    </row>
    <row r="202" spans="1:1">
      <c r="A202" s="1" t="s">
        <v>1646</v>
      </c>
    </row>
    <row r="203" spans="1:1">
      <c r="A203" s="1" t="s">
        <v>2010</v>
      </c>
    </row>
    <row r="204" spans="1:1">
      <c r="A204" s="1" t="s">
        <v>1646</v>
      </c>
    </row>
    <row r="205" spans="1:1">
      <c r="A205" s="1" t="s">
        <v>1881</v>
      </c>
    </row>
    <row r="206" spans="1:1">
      <c r="A206" s="1" t="s">
        <v>1646</v>
      </c>
    </row>
    <row r="207" spans="1:1">
      <c r="A207" s="1" t="s">
        <v>1900</v>
      </c>
    </row>
    <row r="208" spans="1:1">
      <c r="A208" s="1" t="s">
        <v>2536</v>
      </c>
    </row>
    <row r="209" spans="1:1">
      <c r="A209" s="1" t="s">
        <v>1889</v>
      </c>
    </row>
    <row r="212" spans="1:1">
      <c r="A212" s="1" t="s">
        <v>64</v>
      </c>
    </row>
    <row r="213" spans="1:1">
      <c r="A213" s="1" t="s">
        <v>2537</v>
      </c>
    </row>
    <row r="214" spans="1:1">
      <c r="A214" s="1" t="s">
        <v>1509</v>
      </c>
    </row>
    <row r="215" spans="1:1">
      <c r="A215" s="1" t="s">
        <v>2538</v>
      </c>
    </row>
    <row r="216" spans="1:1">
      <c r="A216" s="1" t="s">
        <v>2539</v>
      </c>
    </row>
    <row r="217" spans="1:1">
      <c r="A217" s="1" t="s">
        <v>2540</v>
      </c>
    </row>
    <row r="218" spans="1:1">
      <c r="A218" s="1" t="s">
        <v>70</v>
      </c>
    </row>
    <row r="219" spans="1:1">
      <c r="A219" s="1" t="s">
        <v>71</v>
      </c>
    </row>
    <row r="220" spans="1:1">
      <c r="A220" s="1" t="s">
        <v>2541</v>
      </c>
    </row>
    <row r="221" spans="1:1">
      <c r="A221" s="1" t="s">
        <v>511</v>
      </c>
    </row>
    <row r="222" spans="1:1">
      <c r="A222" s="1" t="s">
        <v>2542</v>
      </c>
    </row>
    <row r="223" spans="1:1">
      <c r="A223" s="1" t="s">
        <v>2543</v>
      </c>
    </row>
    <row r="224" spans="1:1">
      <c r="A224" s="1" t="s">
        <v>2544</v>
      </c>
    </row>
    <row r="225" spans="1:1">
      <c r="A225" s="1" t="s">
        <v>2545</v>
      </c>
    </row>
    <row r="226" spans="1:1">
      <c r="A226" s="1" t="s">
        <v>2546</v>
      </c>
    </row>
    <row r="227" spans="1:1">
      <c r="A227" s="1" t="s">
        <v>2547</v>
      </c>
    </row>
    <row r="231" spans="1:1">
      <c r="A231" s="1" t="s">
        <v>2389</v>
      </c>
    </row>
    <row r="232" spans="1:1">
      <c r="A232" s="1" t="s">
        <v>2548</v>
      </c>
    </row>
    <row r="233" spans="1:1">
      <c r="A233" s="1" t="s">
        <v>2088</v>
      </c>
    </row>
    <row r="234" spans="1:1">
      <c r="A234" s="1" t="s">
        <v>1646</v>
      </c>
    </row>
    <row r="235" spans="1:1">
      <c r="A235" s="1" t="s">
        <v>2071</v>
      </c>
    </row>
    <row r="236" spans="1:1">
      <c r="A236" s="1" t="s">
        <v>1645</v>
      </c>
    </row>
    <row r="237" spans="1:1">
      <c r="A237" s="1" t="s">
        <v>2246</v>
      </c>
    </row>
    <row r="238" spans="1:1">
      <c r="A238" s="1" t="s">
        <v>1646</v>
      </c>
    </row>
    <row r="239" spans="1:1">
      <c r="A239" s="1" t="s">
        <v>2074</v>
      </c>
    </row>
    <row r="240" spans="1:1">
      <c r="A240" s="1" t="s">
        <v>1646</v>
      </c>
    </row>
    <row r="241" spans="1:1">
      <c r="A241" s="1" t="s">
        <v>2549</v>
      </c>
    </row>
    <row r="242" spans="1:1">
      <c r="A242" s="1" t="s">
        <v>1646</v>
      </c>
    </row>
    <row r="243" spans="1:1">
      <c r="A243" s="1" t="s">
        <v>2217</v>
      </c>
    </row>
    <row r="244" spans="1:1">
      <c r="A244" s="1" t="s">
        <v>1646</v>
      </c>
    </row>
    <row r="245" spans="1:1">
      <c r="A245" s="1" t="s">
        <v>1961</v>
      </c>
    </row>
    <row r="246" spans="1:1">
      <c r="A246" s="1" t="s">
        <v>1883</v>
      </c>
    </row>
    <row r="247" spans="1:1">
      <c r="A247" s="1" t="s">
        <v>1907</v>
      </c>
    </row>
    <row r="248" spans="1:1">
      <c r="A248" s="1" t="s">
        <v>1646</v>
      </c>
    </row>
    <row r="249" spans="1:1">
      <c r="A249" s="1" t="s">
        <v>1880</v>
      </c>
    </row>
    <row r="250" spans="1:1">
      <c r="A250" s="1" t="s">
        <v>1900</v>
      </c>
    </row>
    <row r="251" spans="1:1">
      <c r="A251" s="1" t="s">
        <v>2550</v>
      </c>
    </row>
    <row r="252" spans="1:1">
      <c r="A252" s="1" t="s">
        <v>1889</v>
      </c>
    </row>
    <row r="255" spans="1:1">
      <c r="A255" s="1" t="s">
        <v>64</v>
      </c>
    </row>
    <row r="256" spans="1:1">
      <c r="A256" s="1" t="s">
        <v>2551</v>
      </c>
    </row>
    <row r="257" spans="1:1">
      <c r="A257" s="1" t="s">
        <v>1509</v>
      </c>
    </row>
    <row r="258" spans="1:1">
      <c r="A258" s="1" t="s">
        <v>2552</v>
      </c>
    </row>
    <row r="259" spans="1:1">
      <c r="A259" s="1" t="s">
        <v>2553</v>
      </c>
    </row>
    <row r="260" spans="1:1">
      <c r="A260" s="1" t="s">
        <v>2554</v>
      </c>
    </row>
    <row r="261" spans="1:1">
      <c r="A261" s="1" t="s">
        <v>70</v>
      </c>
    </row>
    <row r="262" spans="1:1">
      <c r="A262" s="1" t="s">
        <v>71</v>
      </c>
    </row>
    <row r="263" spans="1:1">
      <c r="A263" s="1" t="s">
        <v>2555</v>
      </c>
    </row>
    <row r="264" spans="1:1">
      <c r="A264" s="1" t="s">
        <v>801</v>
      </c>
    </row>
    <row r="265" spans="1:1">
      <c r="A265" s="1" t="s">
        <v>2556</v>
      </c>
    </row>
    <row r="266" spans="1:1">
      <c r="A266" s="1" t="s">
        <v>2557</v>
      </c>
    </row>
    <row r="267" spans="1:1">
      <c r="A267" s="1" t="s">
        <v>2558</v>
      </c>
    </row>
    <row r="268" spans="1:1">
      <c r="A268" s="1" t="s">
        <v>2559</v>
      </c>
    </row>
    <row r="269" spans="1:1">
      <c r="A269" s="1" t="s">
        <v>2560</v>
      </c>
    </row>
    <row r="270" spans="1:1">
      <c r="A270" s="1" t="s">
        <v>2561</v>
      </c>
    </row>
    <row r="274" spans="1:1">
      <c r="A274" s="1" t="s">
        <v>1929</v>
      </c>
    </row>
    <row r="275" spans="1:1">
      <c r="A275" s="1" t="s">
        <v>2416</v>
      </c>
    </row>
    <row r="276" spans="1:1">
      <c r="A276" s="1" t="s">
        <v>2562</v>
      </c>
    </row>
    <row r="277" spans="1:1">
      <c r="A277" s="1" t="s">
        <v>1646</v>
      </c>
    </row>
    <row r="278" spans="1:1">
      <c r="A278" s="1" t="s">
        <v>2563</v>
      </c>
    </row>
    <row r="279" spans="1:1">
      <c r="A279" s="1" t="s">
        <v>1645</v>
      </c>
    </row>
    <row r="280" spans="1:1">
      <c r="A280" s="1" t="s">
        <v>2564</v>
      </c>
    </row>
    <row r="281" spans="1:1">
      <c r="A281" s="1" t="s">
        <v>1646</v>
      </c>
    </row>
    <row r="282" spans="1:1">
      <c r="A282" s="1" t="s">
        <v>2565</v>
      </c>
    </row>
    <row r="283" spans="1:1">
      <c r="A283" s="1" t="s">
        <v>1646</v>
      </c>
    </row>
    <row r="284" spans="1:1">
      <c r="A284" s="1" t="s">
        <v>2032</v>
      </c>
    </row>
    <row r="285" spans="1:1">
      <c r="A285" s="1" t="s">
        <v>1646</v>
      </c>
    </row>
    <row r="286" spans="1:1">
      <c r="A286" s="1" t="s">
        <v>2021</v>
      </c>
    </row>
    <row r="287" spans="1:1">
      <c r="A287" s="1" t="s">
        <v>1646</v>
      </c>
    </row>
    <row r="288" spans="1:1">
      <c r="A288" s="1" t="s">
        <v>2566</v>
      </c>
    </row>
    <row r="289" spans="1:1">
      <c r="A289" s="1" t="s">
        <v>1883</v>
      </c>
    </row>
    <row r="290" spans="1:1">
      <c r="A290" s="1" t="s">
        <v>2022</v>
      </c>
    </row>
    <row r="291" spans="1:1">
      <c r="A291" s="1" t="s">
        <v>1646</v>
      </c>
    </row>
    <row r="292" spans="1:1">
      <c r="A292" s="1" t="s">
        <v>2567</v>
      </c>
    </row>
    <row r="293" spans="1:1">
      <c r="A293" s="1" t="s">
        <v>1887</v>
      </c>
    </row>
    <row r="294" spans="1:1">
      <c r="A294" s="1" t="s">
        <v>2568</v>
      </c>
    </row>
    <row r="295" spans="1:1">
      <c r="A295" s="1" t="s">
        <v>1889</v>
      </c>
    </row>
    <row r="298" spans="1:1">
      <c r="A298" s="1" t="s">
        <v>64</v>
      </c>
    </row>
    <row r="299" spans="1:1">
      <c r="A299" s="1" t="s">
        <v>2569</v>
      </c>
    </row>
    <row r="300" spans="1:1">
      <c r="A300" s="1" t="s">
        <v>1509</v>
      </c>
    </row>
    <row r="301" spans="1:1">
      <c r="A301" s="1" t="s">
        <v>2570</v>
      </c>
    </row>
    <row r="302" spans="1:1">
      <c r="A302" s="1" t="s">
        <v>2571</v>
      </c>
    </row>
    <row r="303" spans="1:1">
      <c r="A303" s="1" t="s">
        <v>2572</v>
      </c>
    </row>
    <row r="304" spans="1:1">
      <c r="A304" s="1" t="s">
        <v>70</v>
      </c>
    </row>
    <row r="305" spans="1:1">
      <c r="A305" s="1" t="s">
        <v>71</v>
      </c>
    </row>
    <row r="306" spans="1:1">
      <c r="A306" s="1" t="s">
        <v>2573</v>
      </c>
    </row>
    <row r="307" spans="1:1">
      <c r="A307" s="1" t="s">
        <v>801</v>
      </c>
    </row>
    <row r="308" spans="1:1">
      <c r="A308" s="1" t="s">
        <v>2574</v>
      </c>
    </row>
    <row r="309" spans="1:1">
      <c r="A309" s="1" t="s">
        <v>2575</v>
      </c>
    </row>
    <row r="310" spans="1:1">
      <c r="A310" s="1" t="s">
        <v>2576</v>
      </c>
    </row>
    <row r="311" spans="1:1">
      <c r="A311" s="1" t="s">
        <v>2577</v>
      </c>
    </row>
    <row r="312" spans="1:1">
      <c r="A312" s="1" t="s">
        <v>2578</v>
      </c>
    </row>
    <row r="313" spans="1:1">
      <c r="A313" s="1" t="s">
        <v>2579</v>
      </c>
    </row>
    <row r="317" spans="1:1">
      <c r="A317" s="1" t="s">
        <v>2580</v>
      </c>
    </row>
    <row r="318" spans="1:1">
      <c r="A318" s="1" t="s">
        <v>2288</v>
      </c>
    </row>
    <row r="319" spans="1:1">
      <c r="A319" s="1" t="s">
        <v>2581</v>
      </c>
    </row>
    <row r="320" spans="1:1">
      <c r="A320" s="1" t="s">
        <v>1646</v>
      </c>
    </row>
    <row r="321" spans="1:1">
      <c r="A321" s="1" t="s">
        <v>1645</v>
      </c>
    </row>
    <row r="322" spans="1:1">
      <c r="A322" s="1" t="s">
        <v>1899</v>
      </c>
    </row>
    <row r="323" spans="1:1">
      <c r="A323" s="1" t="s">
        <v>1646</v>
      </c>
    </row>
    <row r="324" spans="1:1">
      <c r="A324" s="1" t="s">
        <v>2422</v>
      </c>
    </row>
    <row r="325" spans="1:1">
      <c r="A325" s="1" t="s">
        <v>1646</v>
      </c>
    </row>
    <row r="326" spans="1:1">
      <c r="A326" s="1" t="s">
        <v>1916</v>
      </c>
    </row>
    <row r="327" spans="1:1">
      <c r="A327" s="1" t="s">
        <v>2424</v>
      </c>
    </row>
    <row r="328" spans="1:1">
      <c r="A328" s="1" t="s">
        <v>1646</v>
      </c>
    </row>
    <row r="329" spans="1:1">
      <c r="A329" s="1" t="s">
        <v>2582</v>
      </c>
    </row>
    <row r="330" spans="1:1">
      <c r="A330" s="1" t="s">
        <v>1883</v>
      </c>
    </row>
    <row r="331" spans="1:1">
      <c r="A331" s="1" t="s">
        <v>1646</v>
      </c>
    </row>
    <row r="332" spans="1:1">
      <c r="A332" s="1" t="s">
        <v>2583</v>
      </c>
    </row>
    <row r="333" spans="1:1">
      <c r="A333" s="1" t="s">
        <v>1646</v>
      </c>
    </row>
    <row r="334" spans="1:1">
      <c r="A334" s="1" t="s">
        <v>2584</v>
      </c>
    </row>
    <row r="335" spans="1:1">
      <c r="A335" s="1" t="s">
        <v>1646</v>
      </c>
    </row>
    <row r="336" spans="1:1">
      <c r="A336" s="1" t="s">
        <v>1900</v>
      </c>
    </row>
    <row r="337" spans="1:1">
      <c r="A337" s="1" t="s">
        <v>2585</v>
      </c>
    </row>
    <row r="338" spans="1:1">
      <c r="A338" s="1" t="s">
        <v>1889</v>
      </c>
    </row>
    <row r="341" spans="1:1">
      <c r="A341" s="1" t="s">
        <v>64</v>
      </c>
    </row>
    <row r="342" spans="1:1">
      <c r="A342" s="1" t="s">
        <v>2586</v>
      </c>
    </row>
    <row r="343" spans="1:1">
      <c r="A343" s="1" t="s">
        <v>1509</v>
      </c>
    </row>
    <row r="344" spans="1:1">
      <c r="A344" s="1" t="s">
        <v>2587</v>
      </c>
    </row>
    <row r="345" spans="1:1">
      <c r="A345" s="1" t="s">
        <v>2588</v>
      </c>
    </row>
    <row r="346" spans="1:1">
      <c r="A346" s="1" t="s">
        <v>2589</v>
      </c>
    </row>
    <row r="347" spans="1:1">
      <c r="A347" s="1" t="s">
        <v>70</v>
      </c>
    </row>
    <row r="348" spans="1:1">
      <c r="A348" s="1" t="s">
        <v>71</v>
      </c>
    </row>
    <row r="349" spans="1:1">
      <c r="A349" s="1" t="s">
        <v>2590</v>
      </c>
    </row>
    <row r="350" spans="1:1">
      <c r="A350" s="1" t="s">
        <v>2094</v>
      </c>
    </row>
    <row r="351" spans="1:1">
      <c r="A351" s="1" t="s">
        <v>2300</v>
      </c>
    </row>
    <row r="352" spans="1:1">
      <c r="A352" s="1" t="s">
        <v>2591</v>
      </c>
    </row>
    <row r="353" spans="1:1">
      <c r="A353" s="1" t="s">
        <v>2592</v>
      </c>
    </row>
    <row r="354" spans="1:1">
      <c r="A354" s="1" t="s">
        <v>2593</v>
      </c>
    </row>
    <row r="355" spans="1:1">
      <c r="A355" s="1" t="s">
        <v>2594</v>
      </c>
    </row>
    <row r="356" spans="1:1">
      <c r="A356" s="1" t="s">
        <v>2595</v>
      </c>
    </row>
    <row r="357" spans="1:1">
      <c r="A357" s="1" t="s">
        <v>2122</v>
      </c>
    </row>
    <row r="358" spans="1:1">
      <c r="A358" s="1" t="s">
        <v>2300</v>
      </c>
    </row>
    <row r="359" spans="1:1">
      <c r="A359" s="1" t="s">
        <v>2596</v>
      </c>
    </row>
    <row r="360" spans="1:1">
      <c r="A360" s="1" t="s">
        <v>2597</v>
      </c>
    </row>
    <row r="361" spans="1:1">
      <c r="A361" s="1" t="s">
        <v>2598</v>
      </c>
    </row>
    <row r="362" spans="1:1">
      <c r="A362" s="1" t="s">
        <v>2599</v>
      </c>
    </row>
    <row r="363" spans="1:1">
      <c r="A363" s="1" t="s">
        <v>2600</v>
      </c>
    </row>
    <row r="364" spans="1:1">
      <c r="A364" s="1" t="s">
        <v>2151</v>
      </c>
    </row>
    <row r="365" spans="1:1">
      <c r="A365" s="1" t="s">
        <v>2601</v>
      </c>
    </row>
    <row r="366" spans="1:1">
      <c r="A366" s="1" t="s">
        <v>2602</v>
      </c>
    </row>
    <row r="367" spans="1:1">
      <c r="A367" s="1" t="s">
        <v>2603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sqref="A1:A32"/>
    </sheetView>
  </sheetViews>
  <sheetFormatPr baseColWidth="10" defaultRowHeight="17" x14ac:dyDescent="0"/>
  <sheetData>
    <row r="1" spans="1:1">
      <c r="A1" t="s">
        <v>6168</v>
      </c>
    </row>
    <row r="2" spans="1:1">
      <c r="A2" t="s">
        <v>5913</v>
      </c>
    </row>
    <row r="3" spans="1:1">
      <c r="A3" t="s">
        <v>6169</v>
      </c>
    </row>
    <row r="4" spans="1:1">
      <c r="A4" t="s">
        <v>5915</v>
      </c>
    </row>
    <row r="5" spans="1:1">
      <c r="A5" t="s">
        <v>6170</v>
      </c>
    </row>
    <row r="6" spans="1:1">
      <c r="A6" t="s">
        <v>5943</v>
      </c>
    </row>
    <row r="7" spans="1:1">
      <c r="A7" t="s">
        <v>6171</v>
      </c>
    </row>
    <row r="8" spans="1:1">
      <c r="A8" t="s">
        <v>5917</v>
      </c>
    </row>
    <row r="9" spans="1:1">
      <c r="A9" t="s">
        <v>6172</v>
      </c>
    </row>
    <row r="10" spans="1:1">
      <c r="A10" t="s">
        <v>5919</v>
      </c>
    </row>
    <row r="11" spans="1:1">
      <c r="A11" t="s">
        <v>6173</v>
      </c>
    </row>
    <row r="12" spans="1:1">
      <c r="A12" t="s">
        <v>5921</v>
      </c>
    </row>
    <row r="13" spans="1:1">
      <c r="A13" t="s">
        <v>6174</v>
      </c>
    </row>
    <row r="14" spans="1:1">
      <c r="A14" t="s">
        <v>5948</v>
      </c>
    </row>
    <row r="15" spans="1:1">
      <c r="A15" t="s">
        <v>6175</v>
      </c>
    </row>
    <row r="16" spans="1:1">
      <c r="A16" t="s">
        <v>5923</v>
      </c>
    </row>
    <row r="17" spans="1:1">
      <c r="A17" t="s">
        <v>6176</v>
      </c>
    </row>
    <row r="18" spans="1:1">
      <c r="A18" t="s">
        <v>5925</v>
      </c>
    </row>
    <row r="19" spans="1:1">
      <c r="A19" t="s">
        <v>6177</v>
      </c>
    </row>
    <row r="20" spans="1:1">
      <c r="A20" t="s">
        <v>5926</v>
      </c>
    </row>
    <row r="21" spans="1:1">
      <c r="A21" t="s">
        <v>6178</v>
      </c>
    </row>
    <row r="22" spans="1:1">
      <c r="A22" t="s">
        <v>6179</v>
      </c>
    </row>
    <row r="23" spans="1:1">
      <c r="A23" t="s">
        <v>6180</v>
      </c>
    </row>
    <row r="24" spans="1:1">
      <c r="A24" t="s">
        <v>6181</v>
      </c>
    </row>
    <row r="25" spans="1:1">
      <c r="A25" t="s">
        <v>6182</v>
      </c>
    </row>
    <row r="26" spans="1:1">
      <c r="A26" t="s">
        <v>6183</v>
      </c>
    </row>
    <row r="27" spans="1:1">
      <c r="A27" t="s">
        <v>6184</v>
      </c>
    </row>
    <row r="28" spans="1:1">
      <c r="A28" t="s">
        <v>6185</v>
      </c>
    </row>
    <row r="29" spans="1:1">
      <c r="A29" t="s">
        <v>6186</v>
      </c>
    </row>
    <row r="30" spans="1:1">
      <c r="A30" t="s">
        <v>6187</v>
      </c>
    </row>
    <row r="31" spans="1:1">
      <c r="A31" t="s">
        <v>6188</v>
      </c>
    </row>
    <row r="32" spans="1:1">
      <c r="A32" t="s">
        <v>6189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5"/>
  <sheetViews>
    <sheetView topLeftCell="A48" workbookViewId="0">
      <selection activeCell="A67" sqref="A67"/>
    </sheetView>
  </sheetViews>
  <sheetFormatPr baseColWidth="10" defaultRowHeight="17" x14ac:dyDescent="0"/>
  <sheetData>
    <row r="1" spans="1:1">
      <c r="A1" t="s">
        <v>6107</v>
      </c>
    </row>
    <row r="2" spans="1:1">
      <c r="A2" t="s">
        <v>6108</v>
      </c>
    </row>
    <row r="3" spans="1:1">
      <c r="A3" t="s">
        <v>6109</v>
      </c>
    </row>
    <row r="4" spans="1:1">
      <c r="A4" t="s">
        <v>6110</v>
      </c>
    </row>
    <row r="5" spans="1:1">
      <c r="A5" t="s">
        <v>6111</v>
      </c>
    </row>
    <row r="6" spans="1:1">
      <c r="A6" t="s">
        <v>6112</v>
      </c>
    </row>
    <row r="7" spans="1:1">
      <c r="A7" t="s">
        <v>6113</v>
      </c>
    </row>
    <row r="8" spans="1:1">
      <c r="A8" t="s">
        <v>5915</v>
      </c>
    </row>
    <row r="9" spans="1:1">
      <c r="A9" t="s">
        <v>6114</v>
      </c>
    </row>
    <row r="10" spans="1:1">
      <c r="A10" t="s">
        <v>6115</v>
      </c>
    </row>
    <row r="11" spans="1:1">
      <c r="A11" t="s">
        <v>6116</v>
      </c>
    </row>
    <row r="12" spans="1:1">
      <c r="A12" t="s">
        <v>6117</v>
      </c>
    </row>
    <row r="13" spans="1:1">
      <c r="A13" t="s">
        <v>6118</v>
      </c>
    </row>
    <row r="14" spans="1:1">
      <c r="A14" t="s">
        <v>6119</v>
      </c>
    </row>
    <row r="15" spans="1:1">
      <c r="A15" t="s">
        <v>6120</v>
      </c>
    </row>
    <row r="16" spans="1:1">
      <c r="A16" t="s">
        <v>6121</v>
      </c>
    </row>
    <row r="17" spans="1:1">
      <c r="A17" t="s">
        <v>6122</v>
      </c>
    </row>
    <row r="18" spans="1:1">
      <c r="A18" t="s">
        <v>6123</v>
      </c>
    </row>
    <row r="19" spans="1:1">
      <c r="A19" t="s">
        <v>6124</v>
      </c>
    </row>
    <row r="20" spans="1:1">
      <c r="A20" t="s">
        <v>6125</v>
      </c>
    </row>
    <row r="21" spans="1:1">
      <c r="A21" t="s">
        <v>6126</v>
      </c>
    </row>
    <row r="22" spans="1:1">
      <c r="A22" t="s">
        <v>6127</v>
      </c>
    </row>
    <row r="23" spans="1:1">
      <c r="A23" t="s">
        <v>6128</v>
      </c>
    </row>
    <row r="24" spans="1:1">
      <c r="A24" t="s">
        <v>6129</v>
      </c>
    </row>
    <row r="25" spans="1:1">
      <c r="A25" t="s">
        <v>6130</v>
      </c>
    </row>
    <row r="26" spans="1:1">
      <c r="A26" t="s">
        <v>6131</v>
      </c>
    </row>
    <row r="27" spans="1:1">
      <c r="A27" t="s">
        <v>6132</v>
      </c>
    </row>
    <row r="28" spans="1:1">
      <c r="A28" t="s">
        <v>6133</v>
      </c>
    </row>
    <row r="29" spans="1:1">
      <c r="A29" t="s">
        <v>6134</v>
      </c>
    </row>
    <row r="30" spans="1:1">
      <c r="A30" t="s">
        <v>6135</v>
      </c>
    </row>
    <row r="31" spans="1:1">
      <c r="A31" t="s">
        <v>6136</v>
      </c>
    </row>
    <row r="32" spans="1:1">
      <c r="A32" t="s">
        <v>5948</v>
      </c>
    </row>
    <row r="33" spans="1:1">
      <c r="A33" t="s">
        <v>6137</v>
      </c>
    </row>
    <row r="34" spans="1:1">
      <c r="A34" t="s">
        <v>6138</v>
      </c>
    </row>
    <row r="35" spans="1:1">
      <c r="A35" t="s">
        <v>6139</v>
      </c>
    </row>
    <row r="36" spans="1:1">
      <c r="A36" t="s">
        <v>6140</v>
      </c>
    </row>
    <row r="37" spans="1:1">
      <c r="A37" t="s">
        <v>6141</v>
      </c>
    </row>
    <row r="38" spans="1:1">
      <c r="A38" t="s">
        <v>6142</v>
      </c>
    </row>
    <row r="39" spans="1:1">
      <c r="A39" t="s">
        <v>6143</v>
      </c>
    </row>
    <row r="40" spans="1:1">
      <c r="A40" t="s">
        <v>5949</v>
      </c>
    </row>
    <row r="41" spans="1:1">
      <c r="A41" t="s">
        <v>6144</v>
      </c>
    </row>
    <row r="42" spans="1:1">
      <c r="A42" t="s">
        <v>6145</v>
      </c>
    </row>
    <row r="43" spans="1:1">
      <c r="A43" t="s">
        <v>6146</v>
      </c>
    </row>
    <row r="44" spans="1:1">
      <c r="A44" t="s">
        <v>6147</v>
      </c>
    </row>
    <row r="45" spans="1:1">
      <c r="A45" t="s">
        <v>6148</v>
      </c>
    </row>
    <row r="46" spans="1:1">
      <c r="A46" t="s">
        <v>6149</v>
      </c>
    </row>
    <row r="47" spans="1:1">
      <c r="A47" t="s">
        <v>6150</v>
      </c>
    </row>
    <row r="48" spans="1:1">
      <c r="A48" t="s">
        <v>5950</v>
      </c>
    </row>
    <row r="49" spans="1:1">
      <c r="A49" t="s">
        <v>6151</v>
      </c>
    </row>
    <row r="50" spans="1:1">
      <c r="A50" t="s">
        <v>6152</v>
      </c>
    </row>
    <row r="51" spans="1:1">
      <c r="A51" t="s">
        <v>6153</v>
      </c>
    </row>
    <row r="52" spans="1:1">
      <c r="A52" t="s">
        <v>6154</v>
      </c>
    </row>
    <row r="53" spans="1:1">
      <c r="A53" t="s">
        <v>6155</v>
      </c>
    </row>
    <row r="54" spans="1:1">
      <c r="A54" t="s">
        <v>6156</v>
      </c>
    </row>
    <row r="55" spans="1:1">
      <c r="A55" t="s">
        <v>6157</v>
      </c>
    </row>
    <row r="56" spans="1:1">
      <c r="A56" t="s">
        <v>6158</v>
      </c>
    </row>
    <row r="57" spans="1:1">
      <c r="A57" t="s">
        <v>6159</v>
      </c>
    </row>
    <row r="58" spans="1:1">
      <c r="A58" t="s">
        <v>6160</v>
      </c>
    </row>
    <row r="59" spans="1:1">
      <c r="A59" t="s">
        <v>6161</v>
      </c>
    </row>
    <row r="60" spans="1:1">
      <c r="A60" t="s">
        <v>6162</v>
      </c>
    </row>
    <row r="61" spans="1:1">
      <c r="A61" t="s">
        <v>6163</v>
      </c>
    </row>
    <row r="62" spans="1:1">
      <c r="A62" t="s">
        <v>6164</v>
      </c>
    </row>
    <row r="63" spans="1:1">
      <c r="A63" t="s">
        <v>6165</v>
      </c>
    </row>
    <row r="64" spans="1:1">
      <c r="A64" t="s">
        <v>6166</v>
      </c>
    </row>
    <row r="65" spans="1:1">
      <c r="A65" t="s">
        <v>6167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>
      <selection sqref="A1:A9"/>
    </sheetView>
  </sheetViews>
  <sheetFormatPr baseColWidth="10" defaultRowHeight="17" x14ac:dyDescent="0"/>
  <sheetData>
    <row r="1" spans="1:1">
      <c r="A1" t="s">
        <v>2604</v>
      </c>
    </row>
    <row r="2" spans="1:1">
      <c r="A2" t="s">
        <v>2605</v>
      </c>
    </row>
    <row r="3" spans="1:1">
      <c r="A3" t="s">
        <v>2606</v>
      </c>
    </row>
    <row r="4" spans="1:1">
      <c r="A4" t="s">
        <v>2607</v>
      </c>
    </row>
    <row r="5" spans="1:1">
      <c r="A5" t="s">
        <v>2608</v>
      </c>
    </row>
    <row r="6" spans="1:1">
      <c r="A6" t="s">
        <v>2609</v>
      </c>
    </row>
    <row r="7" spans="1:1">
      <c r="A7" t="s">
        <v>2610</v>
      </c>
    </row>
    <row r="8" spans="1:1">
      <c r="A8" t="s">
        <v>2611</v>
      </c>
    </row>
    <row r="9" spans="1:1">
      <c r="A9" t="s">
        <v>2612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D28" sqref="D28"/>
    </sheetView>
  </sheetViews>
  <sheetFormatPr baseColWidth="10" defaultRowHeight="17" x14ac:dyDescent="0"/>
  <sheetData>
    <row r="1" spans="1:1">
      <c r="A1" t="s">
        <v>2613</v>
      </c>
    </row>
    <row r="2" spans="1:1">
      <c r="A2" t="s">
        <v>2614</v>
      </c>
    </row>
    <row r="3" spans="1:1">
      <c r="A3" t="s">
        <v>2615</v>
      </c>
    </row>
    <row r="4" spans="1:1">
      <c r="A4" t="s">
        <v>2616</v>
      </c>
    </row>
    <row r="5" spans="1:1">
      <c r="A5" t="s">
        <v>2617</v>
      </c>
    </row>
    <row r="6" spans="1:1">
      <c r="A6" t="s">
        <v>2618</v>
      </c>
    </row>
    <row r="7" spans="1:1">
      <c r="A7" t="s">
        <v>2619</v>
      </c>
    </row>
    <row r="8" spans="1:1">
      <c r="A8" t="s">
        <v>2620</v>
      </c>
    </row>
    <row r="9" spans="1:1">
      <c r="A9" t="s">
        <v>2621</v>
      </c>
    </row>
    <row r="10" spans="1:1">
      <c r="A10" t="s">
        <v>2622</v>
      </c>
    </row>
    <row r="11" spans="1:1">
      <c r="A11" t="s">
        <v>2623</v>
      </c>
    </row>
    <row r="12" spans="1:1">
      <c r="A12" t="s">
        <v>2624</v>
      </c>
    </row>
    <row r="13" spans="1:1">
      <c r="A13" t="s">
        <v>2625</v>
      </c>
    </row>
    <row r="14" spans="1:1">
      <c r="A14" t="s">
        <v>2626</v>
      </c>
    </row>
    <row r="15" spans="1:1">
      <c r="A15" t="s">
        <v>2627</v>
      </c>
    </row>
    <row r="16" spans="1:1">
      <c r="A16" t="s">
        <v>2628</v>
      </c>
    </row>
    <row r="17" spans="1:1">
      <c r="A17" t="s">
        <v>2629</v>
      </c>
    </row>
    <row r="18" spans="1:1">
      <c r="A18" t="s">
        <v>2630</v>
      </c>
    </row>
    <row r="19" spans="1:1">
      <c r="A19" t="s">
        <v>2631</v>
      </c>
    </row>
    <row r="20" spans="1:1">
      <c r="A20" t="s">
        <v>2632</v>
      </c>
    </row>
    <row r="21" spans="1:1">
      <c r="A21" t="s">
        <v>2633</v>
      </c>
    </row>
    <row r="22" spans="1:1">
      <c r="A22" t="s">
        <v>2634</v>
      </c>
    </row>
    <row r="23" spans="1:1">
      <c r="A23" t="s">
        <v>2635</v>
      </c>
    </row>
    <row r="24" spans="1:1">
      <c r="A24" t="s">
        <v>2636</v>
      </c>
    </row>
    <row r="25" spans="1:1">
      <c r="A25" t="s">
        <v>2637</v>
      </c>
    </row>
    <row r="26" spans="1:1">
      <c r="A26" t="s">
        <v>2638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61"/>
  <sheetViews>
    <sheetView workbookViewId="0">
      <selection activeCell="F30" sqref="F30"/>
    </sheetView>
  </sheetViews>
  <sheetFormatPr baseColWidth="10" defaultRowHeight="17" x14ac:dyDescent="0"/>
  <sheetData>
    <row r="1" spans="1:1">
      <c r="A1" t="s">
        <v>4347</v>
      </c>
    </row>
    <row r="2" spans="1:1">
      <c r="A2" t="s">
        <v>4348</v>
      </c>
    </row>
    <row r="3" spans="1:1">
      <c r="A3" t="s">
        <v>4349</v>
      </c>
    </row>
    <row r="4" spans="1:1">
      <c r="A4" t="s">
        <v>4350</v>
      </c>
    </row>
    <row r="5" spans="1:1">
      <c r="A5" t="s">
        <v>4351</v>
      </c>
    </row>
    <row r="6" spans="1:1">
      <c r="A6" t="s">
        <v>4352</v>
      </c>
    </row>
    <row r="7" spans="1:1">
      <c r="A7" t="s">
        <v>4353</v>
      </c>
    </row>
    <row r="8" spans="1:1">
      <c r="A8" t="s">
        <v>4354</v>
      </c>
    </row>
    <row r="9" spans="1:1">
      <c r="A9" t="s">
        <v>4355</v>
      </c>
    </row>
    <row r="10" spans="1:1">
      <c r="A10" t="s">
        <v>4356</v>
      </c>
    </row>
    <row r="11" spans="1:1">
      <c r="A11" t="s">
        <v>4357</v>
      </c>
    </row>
    <row r="12" spans="1:1">
      <c r="A12" t="s">
        <v>4358</v>
      </c>
    </row>
    <row r="13" spans="1:1">
      <c r="A13" t="s">
        <v>4359</v>
      </c>
    </row>
    <row r="14" spans="1:1">
      <c r="A14" t="s">
        <v>4360</v>
      </c>
    </row>
    <row r="15" spans="1:1">
      <c r="A15" t="s">
        <v>4361</v>
      </c>
    </row>
    <row r="16" spans="1:1">
      <c r="A16" t="s">
        <v>4362</v>
      </c>
    </row>
    <row r="17" spans="1:1">
      <c r="A17" t="s">
        <v>4363</v>
      </c>
    </row>
    <row r="18" spans="1:1">
      <c r="A18" t="s">
        <v>4364</v>
      </c>
    </row>
    <row r="19" spans="1:1">
      <c r="A19" t="s">
        <v>4365</v>
      </c>
    </row>
    <row r="20" spans="1:1">
      <c r="A20" t="s">
        <v>4366</v>
      </c>
    </row>
    <row r="21" spans="1:1">
      <c r="A21" t="s">
        <v>4367</v>
      </c>
    </row>
    <row r="22" spans="1:1">
      <c r="A22" t="s">
        <v>4368</v>
      </c>
    </row>
    <row r="23" spans="1:1">
      <c r="A23" t="s">
        <v>4369</v>
      </c>
    </row>
    <row r="24" spans="1:1">
      <c r="A24" t="s">
        <v>4364</v>
      </c>
    </row>
    <row r="25" spans="1:1">
      <c r="A25" t="s">
        <v>4370</v>
      </c>
    </row>
    <row r="26" spans="1:1">
      <c r="A26" t="s">
        <v>4371</v>
      </c>
    </row>
    <row r="27" spans="1:1">
      <c r="A27" t="s">
        <v>4372</v>
      </c>
    </row>
    <row r="28" spans="1:1">
      <c r="A28" t="s">
        <v>4373</v>
      </c>
    </row>
    <row r="29" spans="1:1">
      <c r="A29" t="s">
        <v>4374</v>
      </c>
    </row>
    <row r="30" spans="1:1">
      <c r="A30" t="s">
        <v>4375</v>
      </c>
    </row>
    <row r="31" spans="1:1">
      <c r="A31" t="s">
        <v>4376</v>
      </c>
    </row>
    <row r="32" spans="1:1">
      <c r="A32" t="s">
        <v>4377</v>
      </c>
    </row>
    <row r="33" spans="1:1">
      <c r="A33" t="s">
        <v>4378</v>
      </c>
    </row>
    <row r="34" spans="1:1">
      <c r="A34" t="s">
        <v>4379</v>
      </c>
    </row>
    <row r="35" spans="1:1">
      <c r="A35" t="s">
        <v>4380</v>
      </c>
    </row>
    <row r="36" spans="1:1">
      <c r="A36" t="s">
        <v>4381</v>
      </c>
    </row>
    <row r="37" spans="1:1">
      <c r="A37" t="s">
        <v>4382</v>
      </c>
    </row>
    <row r="38" spans="1:1">
      <c r="A38" t="s">
        <v>4383</v>
      </c>
    </row>
    <row r="39" spans="1:1">
      <c r="A39" t="s">
        <v>4384</v>
      </c>
    </row>
    <row r="40" spans="1:1">
      <c r="A40" t="s">
        <v>4385</v>
      </c>
    </row>
    <row r="41" spans="1:1">
      <c r="A41" t="s">
        <v>4377</v>
      </c>
    </row>
    <row r="42" spans="1:1">
      <c r="A42" t="s">
        <v>4386</v>
      </c>
    </row>
    <row r="43" spans="1:1">
      <c r="A43" t="s">
        <v>4387</v>
      </c>
    </row>
    <row r="44" spans="1:1">
      <c r="A44" t="s">
        <v>4388</v>
      </c>
    </row>
    <row r="45" spans="1:1">
      <c r="A45" t="s">
        <v>4389</v>
      </c>
    </row>
    <row r="46" spans="1:1">
      <c r="A46" t="s">
        <v>4390</v>
      </c>
    </row>
    <row r="47" spans="1:1">
      <c r="A47" t="s">
        <v>4391</v>
      </c>
    </row>
    <row r="48" spans="1:1">
      <c r="A48" t="s">
        <v>4392</v>
      </c>
    </row>
    <row r="49" spans="1:1">
      <c r="A49" t="s">
        <v>4373</v>
      </c>
    </row>
    <row r="50" spans="1:1">
      <c r="A50" t="s">
        <v>4370</v>
      </c>
    </row>
    <row r="51" spans="1:1">
      <c r="A51" t="s">
        <v>4393</v>
      </c>
    </row>
    <row r="52" spans="1:1">
      <c r="A52" t="s">
        <v>4378</v>
      </c>
    </row>
    <row r="53" spans="1:1">
      <c r="A53" t="s">
        <v>4394</v>
      </c>
    </row>
    <row r="54" spans="1:1">
      <c r="A54" t="s">
        <v>4395</v>
      </c>
    </row>
    <row r="55" spans="1:1">
      <c r="A55" t="s">
        <v>4396</v>
      </c>
    </row>
    <row r="56" spans="1:1">
      <c r="A56" t="s">
        <v>4397</v>
      </c>
    </row>
    <row r="57" spans="1:1">
      <c r="A57" t="s">
        <v>4398</v>
      </c>
    </row>
    <row r="58" spans="1:1">
      <c r="A58" t="s">
        <v>4399</v>
      </c>
    </row>
    <row r="59" spans="1:1">
      <c r="A59" t="s">
        <v>4400</v>
      </c>
    </row>
    <row r="60" spans="1:1">
      <c r="A60" t="s">
        <v>4401</v>
      </c>
    </row>
    <row r="61" spans="1:1">
      <c r="A61" t="s">
        <v>4402</v>
      </c>
    </row>
    <row r="62" spans="1:1">
      <c r="A62" t="s">
        <v>4403</v>
      </c>
    </row>
    <row r="63" spans="1:1">
      <c r="A63" t="s">
        <v>4404</v>
      </c>
    </row>
    <row r="64" spans="1:1">
      <c r="A64" t="s">
        <v>4405</v>
      </c>
    </row>
    <row r="65" spans="1:1">
      <c r="A65" t="s">
        <v>4406</v>
      </c>
    </row>
    <row r="66" spans="1:1">
      <c r="A66" t="s">
        <v>4403</v>
      </c>
    </row>
    <row r="67" spans="1:1">
      <c r="A67" t="s">
        <v>4366</v>
      </c>
    </row>
    <row r="68" spans="1:1">
      <c r="A68" t="s">
        <v>4407</v>
      </c>
    </row>
    <row r="69" spans="1:1">
      <c r="A69" t="s">
        <v>4408</v>
      </c>
    </row>
    <row r="70" spans="1:1">
      <c r="A70" t="s">
        <v>4409</v>
      </c>
    </row>
    <row r="71" spans="1:1">
      <c r="A71" t="s">
        <v>4410</v>
      </c>
    </row>
    <row r="72" spans="1:1">
      <c r="A72" t="s">
        <v>4411</v>
      </c>
    </row>
    <row r="73" spans="1:1">
      <c r="A73" t="s">
        <v>4412</v>
      </c>
    </row>
    <row r="74" spans="1:1">
      <c r="A74" t="s">
        <v>4413</v>
      </c>
    </row>
    <row r="75" spans="1:1">
      <c r="A75" t="s">
        <v>4414</v>
      </c>
    </row>
    <row r="76" spans="1:1">
      <c r="A76" t="s">
        <v>4415</v>
      </c>
    </row>
    <row r="77" spans="1:1">
      <c r="A77" t="s">
        <v>4416</v>
      </c>
    </row>
    <row r="78" spans="1:1">
      <c r="A78" t="s">
        <v>4349</v>
      </c>
    </row>
    <row r="79" spans="1:1">
      <c r="A79" t="s">
        <v>4417</v>
      </c>
    </row>
    <row r="80" spans="1:1">
      <c r="A80" t="s">
        <v>4373</v>
      </c>
    </row>
    <row r="81" spans="1:1">
      <c r="A81" t="s">
        <v>4417</v>
      </c>
    </row>
    <row r="82" spans="1:1">
      <c r="A82" t="s">
        <v>4418</v>
      </c>
    </row>
    <row r="83" spans="1:1">
      <c r="A83" t="s">
        <v>4419</v>
      </c>
    </row>
    <row r="84" spans="1:1">
      <c r="A84" t="s">
        <v>4373</v>
      </c>
    </row>
    <row r="85" spans="1:1">
      <c r="A85" t="s">
        <v>4349</v>
      </c>
    </row>
    <row r="86" spans="1:1">
      <c r="A86" t="s">
        <v>4398</v>
      </c>
    </row>
    <row r="87" spans="1:1">
      <c r="A87" t="s">
        <v>4420</v>
      </c>
    </row>
    <row r="88" spans="1:1">
      <c r="A88" t="s">
        <v>4421</v>
      </c>
    </row>
    <row r="89" spans="1:1">
      <c r="A89" t="s">
        <v>4422</v>
      </c>
    </row>
    <row r="90" spans="1:1">
      <c r="A90" t="s">
        <v>4423</v>
      </c>
    </row>
    <row r="91" spans="1:1">
      <c r="A91" t="s">
        <v>4424</v>
      </c>
    </row>
    <row r="92" spans="1:1">
      <c r="A92" t="s">
        <v>4425</v>
      </c>
    </row>
    <row r="93" spans="1:1">
      <c r="A93" t="s">
        <v>4376</v>
      </c>
    </row>
    <row r="94" spans="1:1">
      <c r="A94" t="s">
        <v>4376</v>
      </c>
    </row>
    <row r="95" spans="1:1">
      <c r="A95" t="s">
        <v>4426</v>
      </c>
    </row>
    <row r="96" spans="1:1">
      <c r="A96" t="s">
        <v>4427</v>
      </c>
    </row>
    <row r="97" spans="1:1">
      <c r="A97" t="s">
        <v>4428</v>
      </c>
    </row>
    <row r="98" spans="1:1">
      <c r="A98" t="s">
        <v>4429</v>
      </c>
    </row>
    <row r="99" spans="1:1">
      <c r="A99" t="s">
        <v>4430</v>
      </c>
    </row>
    <row r="100" spans="1:1">
      <c r="A100" t="s">
        <v>4431</v>
      </c>
    </row>
    <row r="101" spans="1:1">
      <c r="A101" t="s">
        <v>4432</v>
      </c>
    </row>
    <row r="102" spans="1:1">
      <c r="A102" t="s">
        <v>4433</v>
      </c>
    </row>
    <row r="103" spans="1:1">
      <c r="A103" t="s">
        <v>4434</v>
      </c>
    </row>
    <row r="104" spans="1:1">
      <c r="A104" t="s">
        <v>4435</v>
      </c>
    </row>
    <row r="105" spans="1:1">
      <c r="A105" t="s">
        <v>4436</v>
      </c>
    </row>
    <row r="106" spans="1:1">
      <c r="A106" t="s">
        <v>4437</v>
      </c>
    </row>
    <row r="107" spans="1:1">
      <c r="A107" t="s">
        <v>4438</v>
      </c>
    </row>
    <row r="108" spans="1:1">
      <c r="A108" t="s">
        <v>4439</v>
      </c>
    </row>
    <row r="109" spans="1:1">
      <c r="A109" t="s">
        <v>4440</v>
      </c>
    </row>
    <row r="110" spans="1:1">
      <c r="A110" t="s">
        <v>4441</v>
      </c>
    </row>
    <row r="111" spans="1:1">
      <c r="A111" t="s">
        <v>4442</v>
      </c>
    </row>
    <row r="112" spans="1:1">
      <c r="A112" t="s">
        <v>4443</v>
      </c>
    </row>
    <row r="113" spans="1:1">
      <c r="A113" t="s">
        <v>4430</v>
      </c>
    </row>
    <row r="114" spans="1:1">
      <c r="A114" t="s">
        <v>4444</v>
      </c>
    </row>
    <row r="115" spans="1:1">
      <c r="A115" t="s">
        <v>4445</v>
      </c>
    </row>
    <row r="116" spans="1:1">
      <c r="A116" t="s">
        <v>4446</v>
      </c>
    </row>
    <row r="117" spans="1:1">
      <c r="A117" t="s">
        <v>4447</v>
      </c>
    </row>
    <row r="118" spans="1:1">
      <c r="A118" t="s">
        <v>4448</v>
      </c>
    </row>
    <row r="119" spans="1:1">
      <c r="A119" t="s">
        <v>4449</v>
      </c>
    </row>
    <row r="120" spans="1:1">
      <c r="A120" t="s">
        <v>4445</v>
      </c>
    </row>
    <row r="121" spans="1:1">
      <c r="A121" t="s">
        <v>4450</v>
      </c>
    </row>
    <row r="122" spans="1:1">
      <c r="A122" t="s">
        <v>4451</v>
      </c>
    </row>
    <row r="123" spans="1:1">
      <c r="A123" t="s">
        <v>4452</v>
      </c>
    </row>
    <row r="124" spans="1:1">
      <c r="A124" t="s">
        <v>4453</v>
      </c>
    </row>
    <row r="125" spans="1:1">
      <c r="A125" t="s">
        <v>4454</v>
      </c>
    </row>
    <row r="126" spans="1:1">
      <c r="A126" t="s">
        <v>4455</v>
      </c>
    </row>
    <row r="127" spans="1:1">
      <c r="A127" t="s">
        <v>4456</v>
      </c>
    </row>
    <row r="128" spans="1:1">
      <c r="A128" t="s">
        <v>4457</v>
      </c>
    </row>
    <row r="129" spans="1:1">
      <c r="A129" t="s">
        <v>4458</v>
      </c>
    </row>
    <row r="130" spans="1:1">
      <c r="A130" t="s">
        <v>4459</v>
      </c>
    </row>
    <row r="131" spans="1:1">
      <c r="A131" t="s">
        <v>4460</v>
      </c>
    </row>
    <row r="132" spans="1:1">
      <c r="A132" t="s">
        <v>4437</v>
      </c>
    </row>
    <row r="133" spans="1:1">
      <c r="A133" t="s">
        <v>4461</v>
      </c>
    </row>
    <row r="134" spans="1:1">
      <c r="A134" t="s">
        <v>4462</v>
      </c>
    </row>
    <row r="135" spans="1:1">
      <c r="A135" t="s">
        <v>4463</v>
      </c>
    </row>
    <row r="136" spans="1:1">
      <c r="A136" t="s">
        <v>4464</v>
      </c>
    </row>
    <row r="137" spans="1:1">
      <c r="A137" t="s">
        <v>4465</v>
      </c>
    </row>
    <row r="138" spans="1:1">
      <c r="A138" t="s">
        <v>4466</v>
      </c>
    </row>
    <row r="139" spans="1:1">
      <c r="A139" t="s">
        <v>4454</v>
      </c>
    </row>
    <row r="140" spans="1:1">
      <c r="A140" t="s">
        <v>4467</v>
      </c>
    </row>
    <row r="141" spans="1:1">
      <c r="A141" t="s">
        <v>4468</v>
      </c>
    </row>
    <row r="142" spans="1:1">
      <c r="A142" t="s">
        <v>4469</v>
      </c>
    </row>
    <row r="143" spans="1:1">
      <c r="A143" t="s">
        <v>4470</v>
      </c>
    </row>
    <row r="144" spans="1:1">
      <c r="A144" t="s">
        <v>4471</v>
      </c>
    </row>
    <row r="145" spans="1:1">
      <c r="A145" t="s">
        <v>4472</v>
      </c>
    </row>
    <row r="146" spans="1:1">
      <c r="A146" t="s">
        <v>4473</v>
      </c>
    </row>
    <row r="147" spans="1:1">
      <c r="A147" t="s">
        <v>4474</v>
      </c>
    </row>
    <row r="148" spans="1:1">
      <c r="A148" t="s">
        <v>4475</v>
      </c>
    </row>
    <row r="149" spans="1:1">
      <c r="A149" t="s">
        <v>4476</v>
      </c>
    </row>
    <row r="150" spans="1:1">
      <c r="A150" t="s">
        <v>4477</v>
      </c>
    </row>
    <row r="151" spans="1:1">
      <c r="A151" t="s">
        <v>4478</v>
      </c>
    </row>
    <row r="152" spans="1:1">
      <c r="A152" t="s">
        <v>4479</v>
      </c>
    </row>
    <row r="153" spans="1:1">
      <c r="A153" t="s">
        <v>4480</v>
      </c>
    </row>
    <row r="154" spans="1:1">
      <c r="A154" t="s">
        <v>4481</v>
      </c>
    </row>
    <row r="155" spans="1:1">
      <c r="A155" t="s">
        <v>4482</v>
      </c>
    </row>
    <row r="156" spans="1:1">
      <c r="A156" t="s">
        <v>4483</v>
      </c>
    </row>
    <row r="157" spans="1:1">
      <c r="A157" t="s">
        <v>4484</v>
      </c>
    </row>
    <row r="158" spans="1:1">
      <c r="A158" t="s">
        <v>4485</v>
      </c>
    </row>
    <row r="159" spans="1:1">
      <c r="A159" t="s">
        <v>4486</v>
      </c>
    </row>
    <row r="160" spans="1:1">
      <c r="A160" t="s">
        <v>4487</v>
      </c>
    </row>
    <row r="161" spans="1:1">
      <c r="A161" t="s">
        <v>4488</v>
      </c>
    </row>
    <row r="162" spans="1:1">
      <c r="A162" t="s">
        <v>4489</v>
      </c>
    </row>
    <row r="163" spans="1:1">
      <c r="A163" t="s">
        <v>4457</v>
      </c>
    </row>
    <row r="164" spans="1:1">
      <c r="A164" t="s">
        <v>4490</v>
      </c>
    </row>
    <row r="165" spans="1:1">
      <c r="A165" t="s">
        <v>4491</v>
      </c>
    </row>
    <row r="166" spans="1:1">
      <c r="A166" t="s">
        <v>4492</v>
      </c>
    </row>
    <row r="167" spans="1:1">
      <c r="A167" t="s">
        <v>4493</v>
      </c>
    </row>
    <row r="168" spans="1:1">
      <c r="A168" t="s">
        <v>4494</v>
      </c>
    </row>
    <row r="169" spans="1:1">
      <c r="A169" t="s">
        <v>4495</v>
      </c>
    </row>
    <row r="170" spans="1:1">
      <c r="A170" t="s">
        <v>4496</v>
      </c>
    </row>
    <row r="171" spans="1:1">
      <c r="A171" t="s">
        <v>4497</v>
      </c>
    </row>
    <row r="172" spans="1:1">
      <c r="A172" t="s">
        <v>4498</v>
      </c>
    </row>
    <row r="173" spans="1:1">
      <c r="A173" t="s">
        <v>4499</v>
      </c>
    </row>
    <row r="174" spans="1:1">
      <c r="A174" t="s">
        <v>4500</v>
      </c>
    </row>
    <row r="175" spans="1:1">
      <c r="A175" t="s">
        <v>4467</v>
      </c>
    </row>
    <row r="176" spans="1:1">
      <c r="A176" t="s">
        <v>4453</v>
      </c>
    </row>
    <row r="177" spans="1:1">
      <c r="A177" t="s">
        <v>4501</v>
      </c>
    </row>
    <row r="178" spans="1:1">
      <c r="A178" t="s">
        <v>4502</v>
      </c>
    </row>
    <row r="179" spans="1:1">
      <c r="A179" t="s">
        <v>4503</v>
      </c>
    </row>
    <row r="180" spans="1:1">
      <c r="A180" t="s">
        <v>4504</v>
      </c>
    </row>
    <row r="181" spans="1:1">
      <c r="A181" t="s">
        <v>4505</v>
      </c>
    </row>
    <row r="182" spans="1:1">
      <c r="A182" t="s">
        <v>4506</v>
      </c>
    </row>
    <row r="183" spans="1:1">
      <c r="A183" t="s">
        <v>4464</v>
      </c>
    </row>
    <row r="184" spans="1:1">
      <c r="A184" t="s">
        <v>4507</v>
      </c>
    </row>
    <row r="185" spans="1:1">
      <c r="A185" t="s">
        <v>4508</v>
      </c>
    </row>
    <row r="186" spans="1:1">
      <c r="A186" t="s">
        <v>4509</v>
      </c>
    </row>
    <row r="187" spans="1:1">
      <c r="A187" t="s">
        <v>4510</v>
      </c>
    </row>
    <row r="188" spans="1:1">
      <c r="A188" t="s">
        <v>4511</v>
      </c>
    </row>
    <row r="189" spans="1:1">
      <c r="A189" t="s">
        <v>4512</v>
      </c>
    </row>
    <row r="190" spans="1:1">
      <c r="A190" t="s">
        <v>4513</v>
      </c>
    </row>
    <row r="191" spans="1:1">
      <c r="A191" t="s">
        <v>4514</v>
      </c>
    </row>
    <row r="192" spans="1:1">
      <c r="A192" t="s">
        <v>4515</v>
      </c>
    </row>
    <row r="193" spans="1:1">
      <c r="A193" t="s">
        <v>4516</v>
      </c>
    </row>
    <row r="194" spans="1:1">
      <c r="A194" t="s">
        <v>4517</v>
      </c>
    </row>
    <row r="195" spans="1:1">
      <c r="A195" t="s">
        <v>4518</v>
      </c>
    </row>
    <row r="196" spans="1:1">
      <c r="A196" t="s">
        <v>4519</v>
      </c>
    </row>
    <row r="197" spans="1:1">
      <c r="A197" t="s">
        <v>4520</v>
      </c>
    </row>
    <row r="198" spans="1:1">
      <c r="A198" t="s">
        <v>4521</v>
      </c>
    </row>
    <row r="199" spans="1:1">
      <c r="A199" t="s">
        <v>4521</v>
      </c>
    </row>
    <row r="200" spans="1:1">
      <c r="A200" t="s">
        <v>4522</v>
      </c>
    </row>
    <row r="201" spans="1:1">
      <c r="A201" t="s">
        <v>4523</v>
      </c>
    </row>
    <row r="202" spans="1:1">
      <c r="A202" t="s">
        <v>4524</v>
      </c>
    </row>
    <row r="203" spans="1:1">
      <c r="A203" t="s">
        <v>4525</v>
      </c>
    </row>
    <row r="204" spans="1:1">
      <c r="A204" t="s">
        <v>4526</v>
      </c>
    </row>
    <row r="205" spans="1:1">
      <c r="A205" t="s">
        <v>4527</v>
      </c>
    </row>
    <row r="206" spans="1:1">
      <c r="A206" t="s">
        <v>4528</v>
      </c>
    </row>
    <row r="207" spans="1:1">
      <c r="A207" t="s">
        <v>4529</v>
      </c>
    </row>
    <row r="208" spans="1:1">
      <c r="A208" t="s">
        <v>4530</v>
      </c>
    </row>
    <row r="209" spans="1:1">
      <c r="A209" t="s">
        <v>4531</v>
      </c>
    </row>
    <row r="210" spans="1:1">
      <c r="A210" t="s">
        <v>4532</v>
      </c>
    </row>
    <row r="211" spans="1:1">
      <c r="A211" t="s">
        <v>4533</v>
      </c>
    </row>
    <row r="212" spans="1:1">
      <c r="A212" t="s">
        <v>4534</v>
      </c>
    </row>
    <row r="213" spans="1:1">
      <c r="A213" t="s">
        <v>4535</v>
      </c>
    </row>
    <row r="214" spans="1:1">
      <c r="A214" t="s">
        <v>4536</v>
      </c>
    </row>
    <row r="215" spans="1:1">
      <c r="A215" t="s">
        <v>4537</v>
      </c>
    </row>
    <row r="216" spans="1:1">
      <c r="A216" t="s">
        <v>4532</v>
      </c>
    </row>
    <row r="217" spans="1:1">
      <c r="A217" t="s">
        <v>4538</v>
      </c>
    </row>
    <row r="218" spans="1:1">
      <c r="A218" t="s">
        <v>4539</v>
      </c>
    </row>
    <row r="219" spans="1:1">
      <c r="A219" t="s">
        <v>4540</v>
      </c>
    </row>
    <row r="220" spans="1:1">
      <c r="A220" t="s">
        <v>4541</v>
      </c>
    </row>
    <row r="221" spans="1:1">
      <c r="A221" t="s">
        <v>4542</v>
      </c>
    </row>
    <row r="222" spans="1:1">
      <c r="A222" t="s">
        <v>4543</v>
      </c>
    </row>
    <row r="223" spans="1:1">
      <c r="A223" t="s">
        <v>4544</v>
      </c>
    </row>
    <row r="224" spans="1:1">
      <c r="A224" t="s">
        <v>4545</v>
      </c>
    </row>
    <row r="225" spans="1:1">
      <c r="A225" t="s">
        <v>4546</v>
      </c>
    </row>
    <row r="226" spans="1:1">
      <c r="A226" t="s">
        <v>4547</v>
      </c>
    </row>
    <row r="227" spans="1:1">
      <c r="A227" t="s">
        <v>4548</v>
      </c>
    </row>
    <row r="228" spans="1:1">
      <c r="A228" t="s">
        <v>4549</v>
      </c>
    </row>
    <row r="229" spans="1:1">
      <c r="A229" t="s">
        <v>4521</v>
      </c>
    </row>
    <row r="230" spans="1:1">
      <c r="A230" t="s">
        <v>4550</v>
      </c>
    </row>
    <row r="231" spans="1:1">
      <c r="A231" t="s">
        <v>4551</v>
      </c>
    </row>
    <row r="232" spans="1:1">
      <c r="A232" t="s">
        <v>4552</v>
      </c>
    </row>
    <row r="233" spans="1:1">
      <c r="A233" t="s">
        <v>4553</v>
      </c>
    </row>
    <row r="234" spans="1:1">
      <c r="A234" t="s">
        <v>4554</v>
      </c>
    </row>
    <row r="235" spans="1:1">
      <c r="A235" t="s">
        <v>4539</v>
      </c>
    </row>
    <row r="236" spans="1:1">
      <c r="A236" t="s">
        <v>4555</v>
      </c>
    </row>
    <row r="237" spans="1:1">
      <c r="A237" t="s">
        <v>4556</v>
      </c>
    </row>
    <row r="238" spans="1:1">
      <c r="A238" t="s">
        <v>4557</v>
      </c>
    </row>
    <row r="239" spans="1:1">
      <c r="A239" t="s">
        <v>4558</v>
      </c>
    </row>
    <row r="240" spans="1:1">
      <c r="A240" t="s">
        <v>4559</v>
      </c>
    </row>
    <row r="241" spans="1:1">
      <c r="A241" t="s">
        <v>4560</v>
      </c>
    </row>
    <row r="242" spans="1:1">
      <c r="A242" t="s">
        <v>4561</v>
      </c>
    </row>
    <row r="243" spans="1:1">
      <c r="A243" t="s">
        <v>4562</v>
      </c>
    </row>
    <row r="244" spans="1:1">
      <c r="A244" t="s">
        <v>4563</v>
      </c>
    </row>
    <row r="245" spans="1:1">
      <c r="A245" t="s">
        <v>4564</v>
      </c>
    </row>
    <row r="246" spans="1:1">
      <c r="A246" t="s">
        <v>4565</v>
      </c>
    </row>
    <row r="247" spans="1:1">
      <c r="A247" t="s">
        <v>4566</v>
      </c>
    </row>
    <row r="248" spans="1:1">
      <c r="A248" t="s">
        <v>4567</v>
      </c>
    </row>
    <row r="249" spans="1:1">
      <c r="A249" t="s">
        <v>4568</v>
      </c>
    </row>
    <row r="250" spans="1:1">
      <c r="A250" t="s">
        <v>4569</v>
      </c>
    </row>
    <row r="251" spans="1:1">
      <c r="A251" t="s">
        <v>4570</v>
      </c>
    </row>
    <row r="252" spans="1:1">
      <c r="A252" t="s">
        <v>4571</v>
      </c>
    </row>
    <row r="253" spans="1:1">
      <c r="A253" t="s">
        <v>4546</v>
      </c>
    </row>
    <row r="254" spans="1:1">
      <c r="A254" t="s">
        <v>4572</v>
      </c>
    </row>
    <row r="255" spans="1:1">
      <c r="A255" t="s">
        <v>4573</v>
      </c>
    </row>
    <row r="256" spans="1:1">
      <c r="A256" t="s">
        <v>4574</v>
      </c>
    </row>
    <row r="257" spans="1:1">
      <c r="A257" t="s">
        <v>4575</v>
      </c>
    </row>
    <row r="258" spans="1:1">
      <c r="A258" t="s">
        <v>4546</v>
      </c>
    </row>
    <row r="259" spans="1:1">
      <c r="A259" t="s">
        <v>4576</v>
      </c>
    </row>
    <row r="260" spans="1:1">
      <c r="A260" t="s">
        <v>4577</v>
      </c>
    </row>
    <row r="261" spans="1:1">
      <c r="A261" t="s">
        <v>4578</v>
      </c>
    </row>
    <row r="262" spans="1:1">
      <c r="A262" t="s">
        <v>4579</v>
      </c>
    </row>
    <row r="263" spans="1:1">
      <c r="A263" t="s">
        <v>4558</v>
      </c>
    </row>
    <row r="264" spans="1:1">
      <c r="A264" t="s">
        <v>4580</v>
      </c>
    </row>
    <row r="265" spans="1:1">
      <c r="A265" t="s">
        <v>4581</v>
      </c>
    </row>
    <row r="266" spans="1:1">
      <c r="A266" t="s">
        <v>4582</v>
      </c>
    </row>
    <row r="267" spans="1:1">
      <c r="A267" t="s">
        <v>4583</v>
      </c>
    </row>
    <row r="268" spans="1:1">
      <c r="A268" t="s">
        <v>4584</v>
      </c>
    </row>
    <row r="269" spans="1:1">
      <c r="A269" t="s">
        <v>4585</v>
      </c>
    </row>
    <row r="270" spans="1:1">
      <c r="A270" t="s">
        <v>4586</v>
      </c>
    </row>
    <row r="271" spans="1:1">
      <c r="A271" t="s">
        <v>4587</v>
      </c>
    </row>
    <row r="272" spans="1:1">
      <c r="A272" t="s">
        <v>4588</v>
      </c>
    </row>
    <row r="273" spans="1:1">
      <c r="A273" t="s">
        <v>4589</v>
      </c>
    </row>
    <row r="274" spans="1:1">
      <c r="A274" t="s">
        <v>4590</v>
      </c>
    </row>
    <row r="275" spans="1:1">
      <c r="A275" t="s">
        <v>4591</v>
      </c>
    </row>
    <row r="276" spans="1:1">
      <c r="A276" t="s">
        <v>4592</v>
      </c>
    </row>
    <row r="277" spans="1:1">
      <c r="A277" t="s">
        <v>4531</v>
      </c>
    </row>
    <row r="278" spans="1:1">
      <c r="A278" t="s">
        <v>4593</v>
      </c>
    </row>
    <row r="279" spans="1:1">
      <c r="A279" t="s">
        <v>4594</v>
      </c>
    </row>
    <row r="280" spans="1:1">
      <c r="A280" t="s">
        <v>4595</v>
      </c>
    </row>
    <row r="281" spans="1:1">
      <c r="A281" t="s">
        <v>4596</v>
      </c>
    </row>
    <row r="282" spans="1:1">
      <c r="A282" t="s">
        <v>4546</v>
      </c>
    </row>
    <row r="283" spans="1:1">
      <c r="A283" t="s">
        <v>4597</v>
      </c>
    </row>
    <row r="284" spans="1:1">
      <c r="A284" t="s">
        <v>4598</v>
      </c>
    </row>
    <row r="285" spans="1:1">
      <c r="A285" t="s">
        <v>4599</v>
      </c>
    </row>
    <row r="286" spans="1:1">
      <c r="A286" t="s">
        <v>4600</v>
      </c>
    </row>
    <row r="287" spans="1:1">
      <c r="A287" t="s">
        <v>4601</v>
      </c>
    </row>
    <row r="288" spans="1:1">
      <c r="A288" t="s">
        <v>4602</v>
      </c>
    </row>
    <row r="289" spans="1:1">
      <c r="A289" t="s">
        <v>4603</v>
      </c>
    </row>
    <row r="290" spans="1:1">
      <c r="A290" t="s">
        <v>4604</v>
      </c>
    </row>
    <row r="291" spans="1:1">
      <c r="A291" t="s">
        <v>4605</v>
      </c>
    </row>
    <row r="292" spans="1:1">
      <c r="A292" t="s">
        <v>4606</v>
      </c>
    </row>
    <row r="293" spans="1:1">
      <c r="A293" t="s">
        <v>4607</v>
      </c>
    </row>
    <row r="294" spans="1:1">
      <c r="A294" t="s">
        <v>4608</v>
      </c>
    </row>
    <row r="295" spans="1:1">
      <c r="A295" t="s">
        <v>4609</v>
      </c>
    </row>
    <row r="296" spans="1:1">
      <c r="A296" t="s">
        <v>4610</v>
      </c>
    </row>
    <row r="297" spans="1:1">
      <c r="A297" t="s">
        <v>4611</v>
      </c>
    </row>
    <row r="298" spans="1:1">
      <c r="A298" t="s">
        <v>4612</v>
      </c>
    </row>
    <row r="299" spans="1:1">
      <c r="A299" t="s">
        <v>4613</v>
      </c>
    </row>
    <row r="300" spans="1:1">
      <c r="A300" t="s">
        <v>4614</v>
      </c>
    </row>
    <row r="301" spans="1:1">
      <c r="A301" t="s">
        <v>4615</v>
      </c>
    </row>
    <row r="302" spans="1:1">
      <c r="A302" t="s">
        <v>4616</v>
      </c>
    </row>
    <row r="303" spans="1:1">
      <c r="A303" t="s">
        <v>4617</v>
      </c>
    </row>
    <row r="304" spans="1:1">
      <c r="A304" t="s">
        <v>4618</v>
      </c>
    </row>
    <row r="305" spans="1:1">
      <c r="A305" t="s">
        <v>4619</v>
      </c>
    </row>
    <row r="306" spans="1:1">
      <c r="A306" t="s">
        <v>4620</v>
      </c>
    </row>
    <row r="307" spans="1:1">
      <c r="A307" t="s">
        <v>4621</v>
      </c>
    </row>
    <row r="308" spans="1:1">
      <c r="A308" t="s">
        <v>4622</v>
      </c>
    </row>
    <row r="309" spans="1:1">
      <c r="A309" t="s">
        <v>4623</v>
      </c>
    </row>
    <row r="310" spans="1:1">
      <c r="A310" t="s">
        <v>4624</v>
      </c>
    </row>
    <row r="311" spans="1:1">
      <c r="A311" t="s">
        <v>4625</v>
      </c>
    </row>
    <row r="312" spans="1:1">
      <c r="A312" t="s">
        <v>4626</v>
      </c>
    </row>
    <row r="313" spans="1:1">
      <c r="A313" t="s">
        <v>4627</v>
      </c>
    </row>
    <row r="314" spans="1:1">
      <c r="A314" t="s">
        <v>4628</v>
      </c>
    </row>
    <row r="315" spans="1:1">
      <c r="A315" t="s">
        <v>4629</v>
      </c>
    </row>
    <row r="316" spans="1:1">
      <c r="A316" t="s">
        <v>4630</v>
      </c>
    </row>
    <row r="317" spans="1:1">
      <c r="A317" t="s">
        <v>4631</v>
      </c>
    </row>
    <row r="318" spans="1:1">
      <c r="A318" t="s">
        <v>4632</v>
      </c>
    </row>
    <row r="319" spans="1:1">
      <c r="A319" t="s">
        <v>4633</v>
      </c>
    </row>
    <row r="320" spans="1:1">
      <c r="A320" t="s">
        <v>4634</v>
      </c>
    </row>
    <row r="321" spans="1:1">
      <c r="A321" t="s">
        <v>4635</v>
      </c>
    </row>
    <row r="322" spans="1:1">
      <c r="A322" t="s">
        <v>4636</v>
      </c>
    </row>
    <row r="323" spans="1:1">
      <c r="A323" t="s">
        <v>4637</v>
      </c>
    </row>
    <row r="324" spans="1:1">
      <c r="A324" t="s">
        <v>4638</v>
      </c>
    </row>
    <row r="325" spans="1:1">
      <c r="A325" t="s">
        <v>4639</v>
      </c>
    </row>
    <row r="326" spans="1:1">
      <c r="A326" t="s">
        <v>4640</v>
      </c>
    </row>
    <row r="327" spans="1:1">
      <c r="A327" t="s">
        <v>4641</v>
      </c>
    </row>
    <row r="328" spans="1:1">
      <c r="A328" t="s">
        <v>4642</v>
      </c>
    </row>
    <row r="329" spans="1:1">
      <c r="A329" t="s">
        <v>4643</v>
      </c>
    </row>
    <row r="330" spans="1:1">
      <c r="A330" t="s">
        <v>4644</v>
      </c>
    </row>
    <row r="331" spans="1:1">
      <c r="A331" t="s">
        <v>4645</v>
      </c>
    </row>
    <row r="332" spans="1:1">
      <c r="A332" t="s">
        <v>4646</v>
      </c>
    </row>
    <row r="333" spans="1:1">
      <c r="A333" t="s">
        <v>4647</v>
      </c>
    </row>
    <row r="334" spans="1:1">
      <c r="A334" t="s">
        <v>4648</v>
      </c>
    </row>
    <row r="335" spans="1:1">
      <c r="A335" t="s">
        <v>4649</v>
      </c>
    </row>
    <row r="336" spans="1:1">
      <c r="A336" t="s">
        <v>4650</v>
      </c>
    </row>
    <row r="337" spans="1:1">
      <c r="A337" t="s">
        <v>4651</v>
      </c>
    </row>
    <row r="338" spans="1:1">
      <c r="A338" t="s">
        <v>4652</v>
      </c>
    </row>
    <row r="339" spans="1:1">
      <c r="A339" t="s">
        <v>4653</v>
      </c>
    </row>
    <row r="340" spans="1:1">
      <c r="A340" t="s">
        <v>4654</v>
      </c>
    </row>
    <row r="341" spans="1:1">
      <c r="A341" t="s">
        <v>4655</v>
      </c>
    </row>
    <row r="342" spans="1:1">
      <c r="A342" t="s">
        <v>4656</v>
      </c>
    </row>
    <row r="343" spans="1:1">
      <c r="A343" t="s">
        <v>4657</v>
      </c>
    </row>
    <row r="344" spans="1:1">
      <c r="A344" t="s">
        <v>4658</v>
      </c>
    </row>
    <row r="345" spans="1:1">
      <c r="A345" t="s">
        <v>4659</v>
      </c>
    </row>
    <row r="346" spans="1:1">
      <c r="A346" t="s">
        <v>4660</v>
      </c>
    </row>
    <row r="347" spans="1:1">
      <c r="A347" t="s">
        <v>4661</v>
      </c>
    </row>
    <row r="348" spans="1:1">
      <c r="A348" t="s">
        <v>4662</v>
      </c>
    </row>
    <row r="349" spans="1:1">
      <c r="A349" t="s">
        <v>4663</v>
      </c>
    </row>
    <row r="350" spans="1:1">
      <c r="A350" t="s">
        <v>4664</v>
      </c>
    </row>
    <row r="351" spans="1:1">
      <c r="A351" t="s">
        <v>4665</v>
      </c>
    </row>
    <row r="352" spans="1:1">
      <c r="A352" t="s">
        <v>4666</v>
      </c>
    </row>
    <row r="353" spans="1:1">
      <c r="A353" t="s">
        <v>4667</v>
      </c>
    </row>
    <row r="354" spans="1:1">
      <c r="A354" t="s">
        <v>4668</v>
      </c>
    </row>
    <row r="355" spans="1:1">
      <c r="A355" t="s">
        <v>4669</v>
      </c>
    </row>
    <row r="356" spans="1:1">
      <c r="A356" t="s">
        <v>4670</v>
      </c>
    </row>
    <row r="357" spans="1:1">
      <c r="A357" t="s">
        <v>4671</v>
      </c>
    </row>
    <row r="358" spans="1:1">
      <c r="A358" t="s">
        <v>4672</v>
      </c>
    </row>
    <row r="359" spans="1:1">
      <c r="A359" t="s">
        <v>4673</v>
      </c>
    </row>
    <row r="360" spans="1:1">
      <c r="A360" t="s">
        <v>4674</v>
      </c>
    </row>
    <row r="361" spans="1:1">
      <c r="A361" t="s">
        <v>4675</v>
      </c>
    </row>
    <row r="362" spans="1:1">
      <c r="A362" t="s">
        <v>4676</v>
      </c>
    </row>
    <row r="363" spans="1:1">
      <c r="A363" t="s">
        <v>4677</v>
      </c>
    </row>
    <row r="364" spans="1:1">
      <c r="A364" t="s">
        <v>4678</v>
      </c>
    </row>
    <row r="365" spans="1:1">
      <c r="A365" t="s">
        <v>4679</v>
      </c>
    </row>
    <row r="366" spans="1:1">
      <c r="A366" t="s">
        <v>4619</v>
      </c>
    </row>
    <row r="367" spans="1:1">
      <c r="A367" t="s">
        <v>4680</v>
      </c>
    </row>
    <row r="368" spans="1:1">
      <c r="A368" t="s">
        <v>4681</v>
      </c>
    </row>
    <row r="369" spans="1:1">
      <c r="A369" t="s">
        <v>4682</v>
      </c>
    </row>
    <row r="370" spans="1:1">
      <c r="A370" t="s">
        <v>4683</v>
      </c>
    </row>
    <row r="371" spans="1:1">
      <c r="A371" t="s">
        <v>4684</v>
      </c>
    </row>
    <row r="372" spans="1:1">
      <c r="A372" t="s">
        <v>4685</v>
      </c>
    </row>
    <row r="373" spans="1:1">
      <c r="A373" t="s">
        <v>4686</v>
      </c>
    </row>
    <row r="374" spans="1:1">
      <c r="A374" t="s">
        <v>4687</v>
      </c>
    </row>
    <row r="375" spans="1:1">
      <c r="A375" t="s">
        <v>4607</v>
      </c>
    </row>
    <row r="376" spans="1:1">
      <c r="A376" t="s">
        <v>4651</v>
      </c>
    </row>
    <row r="377" spans="1:1">
      <c r="A377" t="s">
        <v>4688</v>
      </c>
    </row>
    <row r="378" spans="1:1">
      <c r="A378" t="s">
        <v>4689</v>
      </c>
    </row>
    <row r="379" spans="1:1">
      <c r="A379" t="s">
        <v>4690</v>
      </c>
    </row>
    <row r="380" spans="1:1">
      <c r="A380" t="s">
        <v>4691</v>
      </c>
    </row>
    <row r="381" spans="1:1">
      <c r="A381" t="s">
        <v>4692</v>
      </c>
    </row>
    <row r="382" spans="1:1">
      <c r="A382" t="s">
        <v>4693</v>
      </c>
    </row>
    <row r="383" spans="1:1">
      <c r="A383" t="s">
        <v>4694</v>
      </c>
    </row>
    <row r="384" spans="1:1">
      <c r="A384" t="s">
        <v>4695</v>
      </c>
    </row>
    <row r="385" spans="1:1">
      <c r="A385" t="s">
        <v>4696</v>
      </c>
    </row>
    <row r="386" spans="1:1">
      <c r="A386" t="s">
        <v>4697</v>
      </c>
    </row>
    <row r="387" spans="1:1">
      <c r="A387" t="s">
        <v>4698</v>
      </c>
    </row>
    <row r="388" spans="1:1">
      <c r="A388" t="s">
        <v>4699</v>
      </c>
    </row>
    <row r="389" spans="1:1">
      <c r="A389" t="s">
        <v>4700</v>
      </c>
    </row>
    <row r="390" spans="1:1">
      <c r="A390" t="s">
        <v>4701</v>
      </c>
    </row>
    <row r="391" spans="1:1">
      <c r="A391" t="s">
        <v>4702</v>
      </c>
    </row>
    <row r="392" spans="1:1">
      <c r="A392" t="s">
        <v>4703</v>
      </c>
    </row>
    <row r="393" spans="1:1">
      <c r="A393" t="s">
        <v>4704</v>
      </c>
    </row>
    <row r="394" spans="1:1">
      <c r="A394" t="s">
        <v>4705</v>
      </c>
    </row>
    <row r="395" spans="1:1">
      <c r="A395" t="s">
        <v>4706</v>
      </c>
    </row>
    <row r="396" spans="1:1">
      <c r="A396" t="s">
        <v>4707</v>
      </c>
    </row>
    <row r="397" spans="1:1">
      <c r="A397" t="s">
        <v>4708</v>
      </c>
    </row>
    <row r="398" spans="1:1">
      <c r="A398" t="s">
        <v>4708</v>
      </c>
    </row>
    <row r="399" spans="1:1">
      <c r="A399" t="s">
        <v>4709</v>
      </c>
    </row>
    <row r="400" spans="1:1">
      <c r="A400" t="s">
        <v>4710</v>
      </c>
    </row>
    <row r="401" spans="1:1">
      <c r="A401" t="s">
        <v>4711</v>
      </c>
    </row>
    <row r="402" spans="1:1">
      <c r="A402" t="s">
        <v>4712</v>
      </c>
    </row>
    <row r="403" spans="1:1">
      <c r="A403" t="s">
        <v>4713</v>
      </c>
    </row>
    <row r="404" spans="1:1">
      <c r="A404" t="s">
        <v>4714</v>
      </c>
    </row>
    <row r="405" spans="1:1">
      <c r="A405" t="s">
        <v>4715</v>
      </c>
    </row>
    <row r="406" spans="1:1">
      <c r="A406" t="s">
        <v>4716</v>
      </c>
    </row>
    <row r="407" spans="1:1">
      <c r="A407" t="s">
        <v>4717</v>
      </c>
    </row>
    <row r="408" spans="1:1">
      <c r="A408" t="s">
        <v>4718</v>
      </c>
    </row>
    <row r="409" spans="1:1">
      <c r="A409" t="s">
        <v>4708</v>
      </c>
    </row>
    <row r="410" spans="1:1">
      <c r="A410" t="s">
        <v>4719</v>
      </c>
    </row>
    <row r="411" spans="1:1">
      <c r="A411" t="s">
        <v>4720</v>
      </c>
    </row>
    <row r="412" spans="1:1">
      <c r="A412" t="s">
        <v>4721</v>
      </c>
    </row>
    <row r="413" spans="1:1">
      <c r="A413" t="s">
        <v>4722</v>
      </c>
    </row>
    <row r="414" spans="1:1">
      <c r="A414" t="s">
        <v>4723</v>
      </c>
    </row>
    <row r="415" spans="1:1">
      <c r="A415" t="s">
        <v>4724</v>
      </c>
    </row>
    <row r="416" spans="1:1">
      <c r="A416" t="s">
        <v>4725</v>
      </c>
    </row>
    <row r="417" spans="1:1">
      <c r="A417" t="s">
        <v>4726</v>
      </c>
    </row>
    <row r="418" spans="1:1">
      <c r="A418" t="s">
        <v>4727</v>
      </c>
    </row>
    <row r="419" spans="1:1">
      <c r="A419" t="s">
        <v>4728</v>
      </c>
    </row>
    <row r="420" spans="1:1">
      <c r="A420" t="s">
        <v>4729</v>
      </c>
    </row>
    <row r="421" spans="1:1">
      <c r="A421" t="s">
        <v>4707</v>
      </c>
    </row>
    <row r="422" spans="1:1">
      <c r="A422" t="s">
        <v>4719</v>
      </c>
    </row>
    <row r="423" spans="1:1">
      <c r="A423" t="s">
        <v>4730</v>
      </c>
    </row>
    <row r="424" spans="1:1">
      <c r="A424" t="s">
        <v>4731</v>
      </c>
    </row>
    <row r="425" spans="1:1">
      <c r="A425" t="s">
        <v>4732</v>
      </c>
    </row>
    <row r="426" spans="1:1">
      <c r="A426" t="s">
        <v>4733</v>
      </c>
    </row>
    <row r="427" spans="1:1">
      <c r="A427" t="s">
        <v>4734</v>
      </c>
    </row>
    <row r="428" spans="1:1">
      <c r="A428" t="s">
        <v>4735</v>
      </c>
    </row>
    <row r="429" spans="1:1">
      <c r="A429" t="s">
        <v>4736</v>
      </c>
    </row>
    <row r="430" spans="1:1">
      <c r="A430" t="s">
        <v>4716</v>
      </c>
    </row>
    <row r="431" spans="1:1">
      <c r="A431" t="s">
        <v>4737</v>
      </c>
    </row>
    <row r="432" spans="1:1">
      <c r="A432" t="s">
        <v>4699</v>
      </c>
    </row>
    <row r="433" spans="1:1">
      <c r="A433" t="s">
        <v>4738</v>
      </c>
    </row>
    <row r="434" spans="1:1">
      <c r="A434" t="s">
        <v>4739</v>
      </c>
    </row>
    <row r="435" spans="1:1">
      <c r="A435" t="s">
        <v>4740</v>
      </c>
    </row>
    <row r="436" spans="1:1">
      <c r="A436" t="s">
        <v>4741</v>
      </c>
    </row>
    <row r="437" spans="1:1">
      <c r="A437" t="s">
        <v>4707</v>
      </c>
    </row>
    <row r="438" spans="1:1">
      <c r="A438" t="s">
        <v>4742</v>
      </c>
    </row>
    <row r="439" spans="1:1">
      <c r="A439" t="s">
        <v>4743</v>
      </c>
    </row>
    <row r="440" spans="1:1">
      <c r="A440" t="s">
        <v>4744</v>
      </c>
    </row>
    <row r="441" spans="1:1">
      <c r="A441" t="s">
        <v>4745</v>
      </c>
    </row>
    <row r="442" spans="1:1">
      <c r="A442" t="s">
        <v>4699</v>
      </c>
    </row>
    <row r="443" spans="1:1">
      <c r="A443" t="s">
        <v>4746</v>
      </c>
    </row>
    <row r="444" spans="1:1">
      <c r="A444" t="s">
        <v>4747</v>
      </c>
    </row>
    <row r="445" spans="1:1">
      <c r="A445" t="s">
        <v>4734</v>
      </c>
    </row>
    <row r="446" spans="1:1">
      <c r="A446" t="s">
        <v>4748</v>
      </c>
    </row>
    <row r="447" spans="1:1">
      <c r="A447" t="s">
        <v>4749</v>
      </c>
    </row>
    <row r="448" spans="1:1">
      <c r="A448" t="s">
        <v>4750</v>
      </c>
    </row>
    <row r="449" spans="1:1">
      <c r="A449" t="s">
        <v>4751</v>
      </c>
    </row>
    <row r="450" spans="1:1">
      <c r="A450" t="s">
        <v>4752</v>
      </c>
    </row>
    <row r="451" spans="1:1">
      <c r="A451" t="s">
        <v>4699</v>
      </c>
    </row>
    <row r="452" spans="1:1">
      <c r="A452" t="s">
        <v>4753</v>
      </c>
    </row>
    <row r="453" spans="1:1">
      <c r="A453" t="s">
        <v>4754</v>
      </c>
    </row>
    <row r="454" spans="1:1">
      <c r="A454" t="s">
        <v>4755</v>
      </c>
    </row>
    <row r="455" spans="1:1">
      <c r="A455" t="s">
        <v>4756</v>
      </c>
    </row>
    <row r="456" spans="1:1">
      <c r="A456" t="s">
        <v>4757</v>
      </c>
    </row>
    <row r="457" spans="1:1">
      <c r="A457" t="s">
        <v>4758</v>
      </c>
    </row>
    <row r="458" spans="1:1">
      <c r="A458" t="s">
        <v>4759</v>
      </c>
    </row>
    <row r="459" spans="1:1">
      <c r="A459" t="s">
        <v>4760</v>
      </c>
    </row>
    <row r="460" spans="1:1">
      <c r="A460" t="s">
        <v>4761</v>
      </c>
    </row>
    <row r="461" spans="1:1">
      <c r="A461" t="s">
        <v>4752</v>
      </c>
    </row>
    <row r="462" spans="1:1">
      <c r="A462" t="s">
        <v>4762</v>
      </c>
    </row>
    <row r="463" spans="1:1">
      <c r="A463" t="s">
        <v>4763</v>
      </c>
    </row>
    <row r="464" spans="1:1">
      <c r="A464" t="s">
        <v>4764</v>
      </c>
    </row>
    <row r="465" spans="1:1">
      <c r="A465" t="s">
        <v>4765</v>
      </c>
    </row>
    <row r="466" spans="1:1">
      <c r="A466" t="s">
        <v>4766</v>
      </c>
    </row>
    <row r="467" spans="1:1">
      <c r="A467" t="s">
        <v>4767</v>
      </c>
    </row>
    <row r="468" spans="1:1">
      <c r="A468" t="s">
        <v>4768</v>
      </c>
    </row>
    <row r="469" spans="1:1">
      <c r="A469" t="s">
        <v>4723</v>
      </c>
    </row>
    <row r="470" spans="1:1">
      <c r="A470" t="s">
        <v>4733</v>
      </c>
    </row>
    <row r="471" spans="1:1">
      <c r="A471" t="s">
        <v>4708</v>
      </c>
    </row>
    <row r="472" spans="1:1">
      <c r="A472" t="s">
        <v>4769</v>
      </c>
    </row>
    <row r="473" spans="1:1">
      <c r="A473" t="s">
        <v>4770</v>
      </c>
    </row>
    <row r="474" spans="1:1">
      <c r="A474" t="s">
        <v>4771</v>
      </c>
    </row>
    <row r="475" spans="1:1">
      <c r="A475" t="s">
        <v>4772</v>
      </c>
    </row>
    <row r="476" spans="1:1">
      <c r="A476" t="s">
        <v>4746</v>
      </c>
    </row>
    <row r="477" spans="1:1">
      <c r="A477" t="s">
        <v>4717</v>
      </c>
    </row>
    <row r="478" spans="1:1">
      <c r="A478" t="s">
        <v>4773</v>
      </c>
    </row>
    <row r="479" spans="1:1">
      <c r="A479" t="s">
        <v>4745</v>
      </c>
    </row>
    <row r="480" spans="1:1">
      <c r="A480" t="s">
        <v>4717</v>
      </c>
    </row>
    <row r="481" spans="1:1">
      <c r="A481" t="s">
        <v>4768</v>
      </c>
    </row>
    <row r="482" spans="1:1">
      <c r="A482" t="s">
        <v>4774</v>
      </c>
    </row>
    <row r="483" spans="1:1">
      <c r="A483" t="s">
        <v>4775</v>
      </c>
    </row>
    <row r="484" spans="1:1">
      <c r="A484" t="s">
        <v>4776</v>
      </c>
    </row>
    <row r="485" spans="1:1">
      <c r="A485" t="s">
        <v>4777</v>
      </c>
    </row>
    <row r="486" spans="1:1">
      <c r="A486" t="s">
        <v>4778</v>
      </c>
    </row>
    <row r="487" spans="1:1">
      <c r="A487" t="s">
        <v>4779</v>
      </c>
    </row>
    <row r="488" spans="1:1">
      <c r="A488" t="s">
        <v>4780</v>
      </c>
    </row>
    <row r="489" spans="1:1">
      <c r="A489" t="s">
        <v>4781</v>
      </c>
    </row>
    <row r="490" spans="1:1">
      <c r="A490" t="s">
        <v>4782</v>
      </c>
    </row>
    <row r="491" spans="1:1">
      <c r="A491" t="s">
        <v>4783</v>
      </c>
    </row>
    <row r="492" spans="1:1">
      <c r="A492" t="s">
        <v>4784</v>
      </c>
    </row>
    <row r="493" spans="1:1">
      <c r="A493" t="s">
        <v>4785</v>
      </c>
    </row>
    <row r="494" spans="1:1">
      <c r="A494" t="s">
        <v>4785</v>
      </c>
    </row>
    <row r="495" spans="1:1">
      <c r="A495" t="s">
        <v>4786</v>
      </c>
    </row>
    <row r="496" spans="1:1">
      <c r="A496" t="s">
        <v>4787</v>
      </c>
    </row>
    <row r="497" spans="1:1">
      <c r="A497" t="s">
        <v>4788</v>
      </c>
    </row>
    <row r="498" spans="1:1">
      <c r="A498" t="s">
        <v>4789</v>
      </c>
    </row>
    <row r="499" spans="1:1">
      <c r="A499" t="s">
        <v>4790</v>
      </c>
    </row>
    <row r="500" spans="1:1">
      <c r="A500" t="s">
        <v>4791</v>
      </c>
    </row>
    <row r="501" spans="1:1">
      <c r="A501" t="s">
        <v>4792</v>
      </c>
    </row>
    <row r="502" spans="1:1">
      <c r="A502" t="s">
        <v>4793</v>
      </c>
    </row>
    <row r="503" spans="1:1">
      <c r="A503" t="s">
        <v>4794</v>
      </c>
    </row>
    <row r="504" spans="1:1">
      <c r="A504" t="s">
        <v>4795</v>
      </c>
    </row>
    <row r="505" spans="1:1">
      <c r="A505" t="s">
        <v>4796</v>
      </c>
    </row>
    <row r="506" spans="1:1">
      <c r="A506" t="s">
        <v>4797</v>
      </c>
    </row>
    <row r="507" spans="1:1">
      <c r="A507" t="s">
        <v>4798</v>
      </c>
    </row>
    <row r="508" spans="1:1">
      <c r="A508" t="s">
        <v>4799</v>
      </c>
    </row>
    <row r="509" spans="1:1">
      <c r="A509" t="s">
        <v>4800</v>
      </c>
    </row>
    <row r="510" spans="1:1">
      <c r="A510" t="s">
        <v>4801</v>
      </c>
    </row>
    <row r="511" spans="1:1">
      <c r="A511" t="s">
        <v>4774</v>
      </c>
    </row>
    <row r="512" spans="1:1">
      <c r="A512" t="s">
        <v>4802</v>
      </c>
    </row>
    <row r="513" spans="1:1">
      <c r="A513" t="s">
        <v>4803</v>
      </c>
    </row>
    <row r="514" spans="1:1">
      <c r="A514" t="s">
        <v>4804</v>
      </c>
    </row>
    <row r="515" spans="1:1">
      <c r="A515" t="s">
        <v>4805</v>
      </c>
    </row>
    <row r="516" spans="1:1">
      <c r="A516" t="s">
        <v>4806</v>
      </c>
    </row>
    <row r="517" spans="1:1">
      <c r="A517" t="s">
        <v>4807</v>
      </c>
    </row>
    <row r="518" spans="1:1">
      <c r="A518" t="s">
        <v>4808</v>
      </c>
    </row>
    <row r="519" spans="1:1">
      <c r="A519" t="s">
        <v>4809</v>
      </c>
    </row>
    <row r="520" spans="1:1">
      <c r="A520" t="s">
        <v>4785</v>
      </c>
    </row>
    <row r="521" spans="1:1">
      <c r="A521" t="s">
        <v>4810</v>
      </c>
    </row>
    <row r="522" spans="1:1">
      <c r="A522" t="s">
        <v>4811</v>
      </c>
    </row>
    <row r="523" spans="1:1">
      <c r="A523" t="s">
        <v>4812</v>
      </c>
    </row>
    <row r="524" spans="1:1">
      <c r="A524" t="s">
        <v>4813</v>
      </c>
    </row>
    <row r="525" spans="1:1">
      <c r="A525" t="s">
        <v>4814</v>
      </c>
    </row>
    <row r="526" spans="1:1">
      <c r="A526" t="s">
        <v>4815</v>
      </c>
    </row>
    <row r="527" spans="1:1">
      <c r="A527" t="s">
        <v>4816</v>
      </c>
    </row>
    <row r="528" spans="1:1">
      <c r="A528" t="s">
        <v>4817</v>
      </c>
    </row>
    <row r="529" spans="1:1">
      <c r="A529" t="s">
        <v>4818</v>
      </c>
    </row>
    <row r="530" spans="1:1">
      <c r="A530" t="s">
        <v>4819</v>
      </c>
    </row>
    <row r="531" spans="1:1">
      <c r="A531" t="s">
        <v>4820</v>
      </c>
    </row>
    <row r="532" spans="1:1">
      <c r="A532" t="s">
        <v>4821</v>
      </c>
    </row>
    <row r="533" spans="1:1">
      <c r="A533" t="s">
        <v>4822</v>
      </c>
    </row>
    <row r="534" spans="1:1">
      <c r="A534" t="s">
        <v>4823</v>
      </c>
    </row>
    <row r="535" spans="1:1">
      <c r="A535" t="s">
        <v>4824</v>
      </c>
    </row>
    <row r="536" spans="1:1">
      <c r="A536" t="s">
        <v>4825</v>
      </c>
    </row>
    <row r="537" spans="1:1">
      <c r="A537" t="s">
        <v>4826</v>
      </c>
    </row>
    <row r="538" spans="1:1">
      <c r="A538" t="s">
        <v>4817</v>
      </c>
    </row>
    <row r="539" spans="1:1">
      <c r="A539" t="s">
        <v>4827</v>
      </c>
    </row>
    <row r="540" spans="1:1">
      <c r="A540" t="s">
        <v>4828</v>
      </c>
    </row>
    <row r="541" spans="1:1">
      <c r="A541" t="s">
        <v>4829</v>
      </c>
    </row>
    <row r="542" spans="1:1">
      <c r="A542" t="s">
        <v>4830</v>
      </c>
    </row>
    <row r="543" spans="1:1">
      <c r="A543" t="s">
        <v>4831</v>
      </c>
    </row>
    <row r="544" spans="1:1">
      <c r="A544" t="s">
        <v>4832</v>
      </c>
    </row>
    <row r="545" spans="1:1">
      <c r="A545" t="s">
        <v>4833</v>
      </c>
    </row>
    <row r="546" spans="1:1">
      <c r="A546" t="s">
        <v>4834</v>
      </c>
    </row>
    <row r="547" spans="1:1">
      <c r="A547" t="s">
        <v>4835</v>
      </c>
    </row>
    <row r="548" spans="1:1">
      <c r="A548" t="s">
        <v>4836</v>
      </c>
    </row>
    <row r="549" spans="1:1">
      <c r="A549" t="s">
        <v>4837</v>
      </c>
    </row>
    <row r="550" spans="1:1">
      <c r="A550" t="s">
        <v>4838</v>
      </c>
    </row>
    <row r="551" spans="1:1">
      <c r="A551" t="s">
        <v>4839</v>
      </c>
    </row>
    <row r="552" spans="1:1">
      <c r="A552" t="s">
        <v>4840</v>
      </c>
    </row>
    <row r="553" spans="1:1">
      <c r="A553" t="s">
        <v>4841</v>
      </c>
    </row>
    <row r="554" spans="1:1">
      <c r="A554" t="s">
        <v>4842</v>
      </c>
    </row>
    <row r="555" spans="1:1">
      <c r="A555" t="s">
        <v>4790</v>
      </c>
    </row>
    <row r="556" spans="1:1">
      <c r="A556" t="s">
        <v>4843</v>
      </c>
    </row>
    <row r="557" spans="1:1">
      <c r="A557" t="s">
        <v>4844</v>
      </c>
    </row>
    <row r="558" spans="1:1">
      <c r="A558" t="s">
        <v>4845</v>
      </c>
    </row>
    <row r="559" spans="1:1">
      <c r="A559" t="s">
        <v>4846</v>
      </c>
    </row>
    <row r="560" spans="1:1">
      <c r="A560" t="s">
        <v>4847</v>
      </c>
    </row>
    <row r="561" spans="1:1">
      <c r="A561" t="s">
        <v>4848</v>
      </c>
    </row>
    <row r="562" spans="1:1">
      <c r="A562" t="s">
        <v>4849</v>
      </c>
    </row>
    <row r="563" spans="1:1">
      <c r="A563" t="s">
        <v>4850</v>
      </c>
    </row>
    <row r="564" spans="1:1">
      <c r="A564" t="s">
        <v>4847</v>
      </c>
    </row>
    <row r="565" spans="1:1">
      <c r="A565" t="s">
        <v>4851</v>
      </c>
    </row>
    <row r="566" spans="1:1">
      <c r="A566" t="s">
        <v>4852</v>
      </c>
    </row>
    <row r="567" spans="1:1">
      <c r="A567" t="s">
        <v>4853</v>
      </c>
    </row>
    <row r="568" spans="1:1">
      <c r="A568" t="s">
        <v>4854</v>
      </c>
    </row>
    <row r="569" spans="1:1">
      <c r="A569" t="s">
        <v>4847</v>
      </c>
    </row>
    <row r="570" spans="1:1">
      <c r="A570" t="s">
        <v>4841</v>
      </c>
    </row>
    <row r="571" spans="1:1">
      <c r="A571" t="s">
        <v>4855</v>
      </c>
    </row>
    <row r="572" spans="1:1">
      <c r="A572" t="s">
        <v>4827</v>
      </c>
    </row>
    <row r="573" spans="1:1">
      <c r="A573" t="s">
        <v>4856</v>
      </c>
    </row>
    <row r="574" spans="1:1">
      <c r="A574" t="s">
        <v>4857</v>
      </c>
    </row>
    <row r="575" spans="1:1">
      <c r="A575" t="s">
        <v>4858</v>
      </c>
    </row>
    <row r="576" spans="1:1">
      <c r="A576" t="s">
        <v>4859</v>
      </c>
    </row>
    <row r="577" spans="1:1">
      <c r="A577" t="s">
        <v>4847</v>
      </c>
    </row>
    <row r="578" spans="1:1">
      <c r="A578" t="s">
        <v>4860</v>
      </c>
    </row>
    <row r="579" spans="1:1">
      <c r="A579" t="s">
        <v>4861</v>
      </c>
    </row>
    <row r="580" spans="1:1">
      <c r="A580" t="s">
        <v>4862</v>
      </c>
    </row>
    <row r="581" spans="1:1">
      <c r="A581" t="s">
        <v>4863</v>
      </c>
    </row>
    <row r="582" spans="1:1">
      <c r="A582" t="s">
        <v>4864</v>
      </c>
    </row>
    <row r="583" spans="1:1">
      <c r="A583" t="s">
        <v>4865</v>
      </c>
    </row>
    <row r="584" spans="1:1">
      <c r="A584" t="s">
        <v>4866</v>
      </c>
    </row>
    <row r="585" spans="1:1">
      <c r="A585" t="s">
        <v>4867</v>
      </c>
    </row>
    <row r="586" spans="1:1">
      <c r="A586" t="s">
        <v>4868</v>
      </c>
    </row>
    <row r="587" spans="1:1">
      <c r="A587" t="s">
        <v>4869</v>
      </c>
    </row>
    <row r="588" spans="1:1">
      <c r="A588" t="s">
        <v>4870</v>
      </c>
    </row>
    <row r="589" spans="1:1">
      <c r="A589" t="s">
        <v>4871</v>
      </c>
    </row>
    <row r="590" spans="1:1">
      <c r="A590" t="s">
        <v>4872</v>
      </c>
    </row>
    <row r="591" spans="1:1">
      <c r="A591" t="s">
        <v>4873</v>
      </c>
    </row>
    <row r="592" spans="1:1">
      <c r="A592" t="s">
        <v>4874</v>
      </c>
    </row>
    <row r="593" spans="1:1">
      <c r="A593" t="s">
        <v>4875</v>
      </c>
    </row>
    <row r="594" spans="1:1">
      <c r="A594" t="s">
        <v>4876</v>
      </c>
    </row>
    <row r="595" spans="1:1">
      <c r="A595" t="s">
        <v>4877</v>
      </c>
    </row>
    <row r="596" spans="1:1">
      <c r="A596" t="s">
        <v>4878</v>
      </c>
    </row>
    <row r="597" spans="1:1">
      <c r="A597" t="s">
        <v>4879</v>
      </c>
    </row>
    <row r="598" spans="1:1">
      <c r="A598" t="s">
        <v>4880</v>
      </c>
    </row>
    <row r="599" spans="1:1">
      <c r="A599" t="s">
        <v>4881</v>
      </c>
    </row>
    <row r="600" spans="1:1">
      <c r="A600" t="s">
        <v>4882</v>
      </c>
    </row>
    <row r="601" spans="1:1">
      <c r="A601" t="s">
        <v>4883</v>
      </c>
    </row>
    <row r="602" spans="1:1">
      <c r="A602" t="s">
        <v>4884</v>
      </c>
    </row>
    <row r="603" spans="1:1">
      <c r="A603" t="s">
        <v>4885</v>
      </c>
    </row>
    <row r="604" spans="1:1">
      <c r="A604" t="s">
        <v>4886</v>
      </c>
    </row>
    <row r="605" spans="1:1">
      <c r="A605" t="s">
        <v>4887</v>
      </c>
    </row>
    <row r="606" spans="1:1">
      <c r="A606" t="s">
        <v>4888</v>
      </c>
    </row>
    <row r="607" spans="1:1">
      <c r="A607" t="s">
        <v>4889</v>
      </c>
    </row>
    <row r="608" spans="1:1">
      <c r="A608" t="s">
        <v>4890</v>
      </c>
    </row>
    <row r="609" spans="1:1">
      <c r="A609" t="s">
        <v>4891</v>
      </c>
    </row>
    <row r="610" spans="1:1">
      <c r="A610" t="s">
        <v>4892</v>
      </c>
    </row>
    <row r="611" spans="1:1">
      <c r="A611" t="s">
        <v>4893</v>
      </c>
    </row>
    <row r="612" spans="1:1">
      <c r="A612" t="s">
        <v>4894</v>
      </c>
    </row>
    <row r="613" spans="1:1">
      <c r="A613" t="s">
        <v>4895</v>
      </c>
    </row>
    <row r="614" spans="1:1">
      <c r="A614" t="s">
        <v>4896</v>
      </c>
    </row>
    <row r="615" spans="1:1">
      <c r="A615" t="s">
        <v>4897</v>
      </c>
    </row>
    <row r="616" spans="1:1">
      <c r="A616" t="s">
        <v>4898</v>
      </c>
    </row>
    <row r="617" spans="1:1">
      <c r="A617" t="s">
        <v>4899</v>
      </c>
    </row>
    <row r="618" spans="1:1">
      <c r="A618" t="s">
        <v>4900</v>
      </c>
    </row>
    <row r="619" spans="1:1">
      <c r="A619" t="s">
        <v>4901</v>
      </c>
    </row>
    <row r="620" spans="1:1">
      <c r="A620" t="s">
        <v>4902</v>
      </c>
    </row>
    <row r="621" spans="1:1">
      <c r="A621" t="s">
        <v>4903</v>
      </c>
    </row>
    <row r="622" spans="1:1">
      <c r="A622" t="s">
        <v>4904</v>
      </c>
    </row>
    <row r="623" spans="1:1">
      <c r="A623" t="s">
        <v>4905</v>
      </c>
    </row>
    <row r="624" spans="1:1">
      <c r="A624" t="s">
        <v>4862</v>
      </c>
    </row>
    <row r="625" spans="1:1">
      <c r="A625" t="s">
        <v>4906</v>
      </c>
    </row>
    <row r="626" spans="1:1">
      <c r="A626" t="s">
        <v>4907</v>
      </c>
    </row>
    <row r="627" spans="1:1">
      <c r="A627" t="s">
        <v>4908</v>
      </c>
    </row>
    <row r="628" spans="1:1">
      <c r="A628" t="s">
        <v>4909</v>
      </c>
    </row>
    <row r="629" spans="1:1">
      <c r="A629" t="s">
        <v>4910</v>
      </c>
    </row>
    <row r="630" spans="1:1">
      <c r="A630" t="s">
        <v>4911</v>
      </c>
    </row>
    <row r="631" spans="1:1">
      <c r="A631" t="s">
        <v>4912</v>
      </c>
    </row>
    <row r="632" spans="1:1">
      <c r="A632" t="s">
        <v>4913</v>
      </c>
    </row>
    <row r="633" spans="1:1">
      <c r="A633" t="s">
        <v>4914</v>
      </c>
    </row>
    <row r="634" spans="1:1">
      <c r="A634" t="s">
        <v>4915</v>
      </c>
    </row>
    <row r="635" spans="1:1">
      <c r="A635" t="s">
        <v>4916</v>
      </c>
    </row>
    <row r="636" spans="1:1">
      <c r="A636" t="s">
        <v>4917</v>
      </c>
    </row>
    <row r="637" spans="1:1">
      <c r="A637" t="s">
        <v>4918</v>
      </c>
    </row>
    <row r="638" spans="1:1">
      <c r="A638" t="s">
        <v>4919</v>
      </c>
    </row>
    <row r="639" spans="1:1">
      <c r="A639" t="s">
        <v>4920</v>
      </c>
    </row>
    <row r="640" spans="1:1">
      <c r="A640" t="s">
        <v>4921</v>
      </c>
    </row>
    <row r="641" spans="1:1">
      <c r="A641" t="s">
        <v>4922</v>
      </c>
    </row>
    <row r="642" spans="1:1">
      <c r="A642" t="s">
        <v>4923</v>
      </c>
    </row>
    <row r="643" spans="1:1">
      <c r="A643" t="s">
        <v>4924</v>
      </c>
    </row>
    <row r="644" spans="1:1">
      <c r="A644" t="s">
        <v>4925</v>
      </c>
    </row>
    <row r="645" spans="1:1">
      <c r="A645" t="s">
        <v>4926</v>
      </c>
    </row>
    <row r="646" spans="1:1">
      <c r="A646" t="s">
        <v>4927</v>
      </c>
    </row>
    <row r="647" spans="1:1">
      <c r="A647" t="s">
        <v>4928</v>
      </c>
    </row>
    <row r="648" spans="1:1">
      <c r="A648" t="s">
        <v>4929</v>
      </c>
    </row>
    <row r="649" spans="1:1">
      <c r="A649" t="s">
        <v>4930</v>
      </c>
    </row>
    <row r="650" spans="1:1">
      <c r="A650" t="s">
        <v>4931</v>
      </c>
    </row>
    <row r="651" spans="1:1">
      <c r="A651" t="s">
        <v>4932</v>
      </c>
    </row>
    <row r="652" spans="1:1">
      <c r="A652" t="s">
        <v>4933</v>
      </c>
    </row>
    <row r="653" spans="1:1">
      <c r="A653" t="s">
        <v>4934</v>
      </c>
    </row>
    <row r="654" spans="1:1">
      <c r="A654" t="s">
        <v>4935</v>
      </c>
    </row>
    <row r="655" spans="1:1">
      <c r="A655" t="s">
        <v>4936</v>
      </c>
    </row>
    <row r="656" spans="1:1">
      <c r="A656" t="s">
        <v>4937</v>
      </c>
    </row>
    <row r="657" spans="1:1">
      <c r="A657" t="s">
        <v>4938</v>
      </c>
    </row>
    <row r="658" spans="1:1">
      <c r="A658" t="s">
        <v>4904</v>
      </c>
    </row>
    <row r="659" spans="1:1">
      <c r="A659" t="s">
        <v>4939</v>
      </c>
    </row>
    <row r="660" spans="1:1">
      <c r="A660" t="s">
        <v>4940</v>
      </c>
    </row>
    <row r="661" spans="1:1">
      <c r="A661" t="s">
        <v>4941</v>
      </c>
    </row>
    <row r="662" spans="1:1">
      <c r="A662" t="s">
        <v>4942</v>
      </c>
    </row>
    <row r="663" spans="1:1">
      <c r="A663" t="s">
        <v>4943</v>
      </c>
    </row>
    <row r="664" spans="1:1">
      <c r="A664" t="s">
        <v>4944</v>
      </c>
    </row>
    <row r="665" spans="1:1">
      <c r="A665" t="s">
        <v>4945</v>
      </c>
    </row>
    <row r="666" spans="1:1">
      <c r="A666" t="s">
        <v>4946</v>
      </c>
    </row>
    <row r="667" spans="1:1">
      <c r="A667" t="s">
        <v>4947</v>
      </c>
    </row>
    <row r="668" spans="1:1">
      <c r="A668" t="s">
        <v>4948</v>
      </c>
    </row>
    <row r="669" spans="1:1">
      <c r="A669" t="s">
        <v>4949</v>
      </c>
    </row>
    <row r="670" spans="1:1">
      <c r="A670" t="s">
        <v>4950</v>
      </c>
    </row>
    <row r="671" spans="1:1">
      <c r="A671" t="s">
        <v>4951</v>
      </c>
    </row>
    <row r="672" spans="1:1">
      <c r="A672" t="s">
        <v>4952</v>
      </c>
    </row>
    <row r="673" spans="1:1">
      <c r="A673" t="s">
        <v>4953</v>
      </c>
    </row>
    <row r="674" spans="1:1">
      <c r="A674" t="s">
        <v>4954</v>
      </c>
    </row>
    <row r="675" spans="1:1">
      <c r="A675" t="s">
        <v>4955</v>
      </c>
    </row>
    <row r="676" spans="1:1">
      <c r="A676" t="s">
        <v>4956</v>
      </c>
    </row>
    <row r="677" spans="1:1">
      <c r="A677" t="s">
        <v>4957</v>
      </c>
    </row>
    <row r="678" spans="1:1">
      <c r="A678" t="s">
        <v>4958</v>
      </c>
    </row>
    <row r="679" spans="1:1">
      <c r="A679" t="s">
        <v>4959</v>
      </c>
    </row>
    <row r="680" spans="1:1">
      <c r="A680" t="s">
        <v>4960</v>
      </c>
    </row>
    <row r="681" spans="1:1">
      <c r="A681" t="s">
        <v>4961</v>
      </c>
    </row>
    <row r="682" spans="1:1">
      <c r="A682" t="s">
        <v>4962</v>
      </c>
    </row>
    <row r="683" spans="1:1">
      <c r="A683" t="s">
        <v>4963</v>
      </c>
    </row>
    <row r="684" spans="1:1">
      <c r="A684" t="s">
        <v>4964</v>
      </c>
    </row>
    <row r="685" spans="1:1">
      <c r="A685" t="s">
        <v>4965</v>
      </c>
    </row>
    <row r="686" spans="1:1">
      <c r="A686" t="s">
        <v>4966</v>
      </c>
    </row>
    <row r="687" spans="1:1">
      <c r="A687" t="s">
        <v>4967</v>
      </c>
    </row>
    <row r="688" spans="1:1">
      <c r="A688" t="s">
        <v>4968</v>
      </c>
    </row>
    <row r="689" spans="1:1">
      <c r="A689" t="s">
        <v>4969</v>
      </c>
    </row>
    <row r="690" spans="1:1">
      <c r="A690" t="s">
        <v>4970</v>
      </c>
    </row>
    <row r="691" spans="1:1">
      <c r="A691" t="s">
        <v>4971</v>
      </c>
    </row>
    <row r="692" spans="1:1">
      <c r="A692" t="s">
        <v>4972</v>
      </c>
    </row>
    <row r="693" spans="1:1">
      <c r="A693" t="s">
        <v>4973</v>
      </c>
    </row>
    <row r="694" spans="1:1">
      <c r="A694" t="s">
        <v>4974</v>
      </c>
    </row>
    <row r="695" spans="1:1">
      <c r="A695" t="s">
        <v>4975</v>
      </c>
    </row>
    <row r="696" spans="1:1">
      <c r="A696" t="s">
        <v>4976</v>
      </c>
    </row>
    <row r="697" spans="1:1">
      <c r="A697" t="s">
        <v>4977</v>
      </c>
    </row>
    <row r="698" spans="1:1">
      <c r="A698" t="s">
        <v>4978</v>
      </c>
    </row>
    <row r="699" spans="1:1">
      <c r="A699" t="s">
        <v>4979</v>
      </c>
    </row>
    <row r="700" spans="1:1">
      <c r="A700" t="s">
        <v>4980</v>
      </c>
    </row>
    <row r="701" spans="1:1">
      <c r="A701" t="s">
        <v>4981</v>
      </c>
    </row>
    <row r="702" spans="1:1">
      <c r="A702" t="s">
        <v>4982</v>
      </c>
    </row>
    <row r="703" spans="1:1">
      <c r="A703" t="s">
        <v>4983</v>
      </c>
    </row>
    <row r="704" spans="1:1">
      <c r="A704" t="s">
        <v>4984</v>
      </c>
    </row>
    <row r="705" spans="1:1">
      <c r="A705" t="s">
        <v>4985</v>
      </c>
    </row>
    <row r="706" spans="1:1">
      <c r="A706" t="s">
        <v>4986</v>
      </c>
    </row>
    <row r="707" spans="1:1">
      <c r="A707" t="s">
        <v>4987</v>
      </c>
    </row>
    <row r="708" spans="1:1">
      <c r="A708" t="s">
        <v>4962</v>
      </c>
    </row>
    <row r="709" spans="1:1">
      <c r="A709" t="s">
        <v>4988</v>
      </c>
    </row>
    <row r="710" spans="1:1">
      <c r="A710" t="s">
        <v>4989</v>
      </c>
    </row>
    <row r="711" spans="1:1">
      <c r="A711" t="s">
        <v>4990</v>
      </c>
    </row>
    <row r="712" spans="1:1">
      <c r="A712" t="s">
        <v>4991</v>
      </c>
    </row>
    <row r="713" spans="1:1">
      <c r="A713" t="s">
        <v>4992</v>
      </c>
    </row>
    <row r="714" spans="1:1">
      <c r="A714" t="s">
        <v>4993</v>
      </c>
    </row>
    <row r="715" spans="1:1">
      <c r="A715" t="s">
        <v>4994</v>
      </c>
    </row>
    <row r="716" spans="1:1">
      <c r="A716" t="s">
        <v>4995</v>
      </c>
    </row>
    <row r="717" spans="1:1">
      <c r="A717" t="s">
        <v>4996</v>
      </c>
    </row>
    <row r="718" spans="1:1">
      <c r="A718" t="s">
        <v>4997</v>
      </c>
    </row>
    <row r="719" spans="1:1">
      <c r="A719" t="s">
        <v>4998</v>
      </c>
    </row>
    <row r="720" spans="1:1">
      <c r="A720" t="s">
        <v>4972</v>
      </c>
    </row>
    <row r="721" spans="1:1">
      <c r="A721" t="s">
        <v>4999</v>
      </c>
    </row>
    <row r="722" spans="1:1">
      <c r="A722" t="s">
        <v>5000</v>
      </c>
    </row>
    <row r="723" spans="1:1">
      <c r="A723" t="s">
        <v>5001</v>
      </c>
    </row>
    <row r="724" spans="1:1">
      <c r="A724" t="s">
        <v>5002</v>
      </c>
    </row>
    <row r="725" spans="1:1">
      <c r="A725" t="s">
        <v>5003</v>
      </c>
    </row>
    <row r="726" spans="1:1">
      <c r="A726" t="s">
        <v>5004</v>
      </c>
    </row>
    <row r="727" spans="1:1">
      <c r="A727" t="s">
        <v>4964</v>
      </c>
    </row>
    <row r="728" spans="1:1">
      <c r="A728" t="s">
        <v>5005</v>
      </c>
    </row>
    <row r="729" spans="1:1">
      <c r="A729" t="s">
        <v>5006</v>
      </c>
    </row>
    <row r="730" spans="1:1">
      <c r="A730" t="s">
        <v>5007</v>
      </c>
    </row>
    <row r="731" spans="1:1">
      <c r="A731" t="s">
        <v>5008</v>
      </c>
    </row>
    <row r="732" spans="1:1">
      <c r="A732" t="s">
        <v>5009</v>
      </c>
    </row>
    <row r="733" spans="1:1">
      <c r="A733" t="s">
        <v>5010</v>
      </c>
    </row>
    <row r="734" spans="1:1">
      <c r="A734" t="s">
        <v>5011</v>
      </c>
    </row>
    <row r="735" spans="1:1">
      <c r="A735" t="s">
        <v>5012</v>
      </c>
    </row>
    <row r="736" spans="1:1">
      <c r="A736" t="s">
        <v>5013</v>
      </c>
    </row>
    <row r="737" spans="1:1">
      <c r="A737" t="s">
        <v>5014</v>
      </c>
    </row>
    <row r="738" spans="1:1">
      <c r="A738" t="s">
        <v>5015</v>
      </c>
    </row>
    <row r="739" spans="1:1">
      <c r="A739" t="s">
        <v>5016</v>
      </c>
    </row>
    <row r="740" spans="1:1">
      <c r="A740" t="s">
        <v>5017</v>
      </c>
    </row>
    <row r="741" spans="1:1">
      <c r="A741" t="s">
        <v>5018</v>
      </c>
    </row>
    <row r="742" spans="1:1">
      <c r="A742" t="s">
        <v>5019</v>
      </c>
    </row>
    <row r="743" spans="1:1">
      <c r="A743" t="s">
        <v>5020</v>
      </c>
    </row>
    <row r="744" spans="1:1">
      <c r="A744" t="s">
        <v>5005</v>
      </c>
    </row>
    <row r="745" spans="1:1">
      <c r="A745" t="s">
        <v>5021</v>
      </c>
    </row>
    <row r="746" spans="1:1">
      <c r="A746" t="s">
        <v>5022</v>
      </c>
    </row>
    <row r="747" spans="1:1">
      <c r="A747" t="s">
        <v>5023</v>
      </c>
    </row>
    <row r="748" spans="1:1">
      <c r="A748" t="s">
        <v>4962</v>
      </c>
    </row>
    <row r="749" spans="1:1">
      <c r="A749" t="s">
        <v>5024</v>
      </c>
    </row>
    <row r="750" spans="1:1">
      <c r="A750" t="s">
        <v>5025</v>
      </c>
    </row>
    <row r="751" spans="1:1">
      <c r="A751" t="s">
        <v>5026</v>
      </c>
    </row>
    <row r="752" spans="1:1">
      <c r="A752" t="s">
        <v>5027</v>
      </c>
    </row>
    <row r="753" spans="1:1">
      <c r="A753" t="s">
        <v>5028</v>
      </c>
    </row>
    <row r="754" spans="1:1">
      <c r="A754" t="s">
        <v>5029</v>
      </c>
    </row>
    <row r="755" spans="1:1">
      <c r="A755" t="s">
        <v>5030</v>
      </c>
    </row>
    <row r="756" spans="1:1">
      <c r="A756" t="s">
        <v>5031</v>
      </c>
    </row>
    <row r="757" spans="1:1">
      <c r="A757" t="s">
        <v>5032</v>
      </c>
    </row>
    <row r="758" spans="1:1">
      <c r="A758" t="s">
        <v>5033</v>
      </c>
    </row>
    <row r="759" spans="1:1">
      <c r="A759" t="s">
        <v>4957</v>
      </c>
    </row>
    <row r="760" spans="1:1">
      <c r="A760" t="s">
        <v>5034</v>
      </c>
    </row>
    <row r="761" spans="1:1">
      <c r="A761" t="s">
        <v>5035</v>
      </c>
    </row>
    <row r="762" spans="1:1">
      <c r="A762" t="s">
        <v>5002</v>
      </c>
    </row>
    <row r="763" spans="1:1">
      <c r="A763" t="s">
        <v>5036</v>
      </c>
    </row>
    <row r="764" spans="1:1">
      <c r="A764" t="s">
        <v>5008</v>
      </c>
    </row>
    <row r="765" spans="1:1">
      <c r="A765" t="s">
        <v>5037</v>
      </c>
    </row>
    <row r="766" spans="1:1">
      <c r="A766" t="s">
        <v>5038</v>
      </c>
    </row>
    <row r="767" spans="1:1">
      <c r="A767" t="s">
        <v>5039</v>
      </c>
    </row>
    <row r="768" spans="1:1">
      <c r="A768" t="s">
        <v>5040</v>
      </c>
    </row>
    <row r="769" spans="1:1">
      <c r="A769" t="s">
        <v>5041</v>
      </c>
    </row>
    <row r="770" spans="1:1">
      <c r="A770" t="s">
        <v>5042</v>
      </c>
    </row>
    <row r="771" spans="1:1">
      <c r="A771" t="s">
        <v>5043</v>
      </c>
    </row>
    <row r="772" spans="1:1">
      <c r="A772" t="s">
        <v>5044</v>
      </c>
    </row>
    <row r="773" spans="1:1">
      <c r="A773" t="s">
        <v>5045</v>
      </c>
    </row>
    <row r="774" spans="1:1">
      <c r="A774" t="s">
        <v>5046</v>
      </c>
    </row>
    <row r="775" spans="1:1">
      <c r="A775" t="s">
        <v>5047</v>
      </c>
    </row>
    <row r="776" spans="1:1">
      <c r="A776" t="s">
        <v>5048</v>
      </c>
    </row>
    <row r="777" spans="1:1">
      <c r="A777" t="s">
        <v>5049</v>
      </c>
    </row>
    <row r="778" spans="1:1">
      <c r="A778" t="s">
        <v>5050</v>
      </c>
    </row>
    <row r="779" spans="1:1">
      <c r="A779" t="s">
        <v>5051</v>
      </c>
    </row>
    <row r="780" spans="1:1">
      <c r="A780" t="s">
        <v>5052</v>
      </c>
    </row>
    <row r="781" spans="1:1">
      <c r="A781" t="s">
        <v>5053</v>
      </c>
    </row>
    <row r="782" spans="1:1">
      <c r="A782" t="s">
        <v>5054</v>
      </c>
    </row>
    <row r="783" spans="1:1">
      <c r="A783" t="s">
        <v>5055</v>
      </c>
    </row>
    <row r="784" spans="1:1">
      <c r="A784" t="s">
        <v>5056</v>
      </c>
    </row>
    <row r="785" spans="1:1">
      <c r="A785" t="s">
        <v>5057</v>
      </c>
    </row>
    <row r="786" spans="1:1">
      <c r="A786" t="s">
        <v>5058</v>
      </c>
    </row>
    <row r="787" spans="1:1">
      <c r="A787" t="s">
        <v>5059</v>
      </c>
    </row>
    <row r="788" spans="1:1">
      <c r="A788" t="s">
        <v>5060</v>
      </c>
    </row>
    <row r="789" spans="1:1">
      <c r="A789" t="s">
        <v>5061</v>
      </c>
    </row>
    <row r="790" spans="1:1">
      <c r="A790" t="s">
        <v>5062</v>
      </c>
    </row>
    <row r="791" spans="1:1">
      <c r="A791" t="s">
        <v>5063</v>
      </c>
    </row>
    <row r="792" spans="1:1">
      <c r="A792" t="s">
        <v>5064</v>
      </c>
    </row>
    <row r="793" spans="1:1">
      <c r="A793" t="s">
        <v>5065</v>
      </c>
    </row>
    <row r="794" spans="1:1">
      <c r="A794" t="s">
        <v>5066</v>
      </c>
    </row>
    <row r="795" spans="1:1">
      <c r="A795" t="s">
        <v>5054</v>
      </c>
    </row>
    <row r="796" spans="1:1">
      <c r="A796" t="s">
        <v>5067</v>
      </c>
    </row>
    <row r="797" spans="1:1">
      <c r="A797" t="s">
        <v>5054</v>
      </c>
    </row>
    <row r="798" spans="1:1">
      <c r="A798" t="s">
        <v>5068</v>
      </c>
    </row>
    <row r="799" spans="1:1">
      <c r="A799" t="s">
        <v>5069</v>
      </c>
    </row>
    <row r="800" spans="1:1">
      <c r="A800" t="s">
        <v>5070</v>
      </c>
    </row>
    <row r="801" spans="1:1">
      <c r="A801" t="s">
        <v>5071</v>
      </c>
    </row>
    <row r="802" spans="1:1">
      <c r="A802" t="s">
        <v>5072</v>
      </c>
    </row>
    <row r="803" spans="1:1">
      <c r="A803" t="s">
        <v>5073</v>
      </c>
    </row>
    <row r="804" spans="1:1">
      <c r="A804" t="s">
        <v>5074</v>
      </c>
    </row>
    <row r="805" spans="1:1">
      <c r="A805" t="s">
        <v>5075</v>
      </c>
    </row>
    <row r="806" spans="1:1">
      <c r="A806" t="s">
        <v>5076</v>
      </c>
    </row>
    <row r="807" spans="1:1">
      <c r="A807" t="s">
        <v>5077</v>
      </c>
    </row>
    <row r="808" spans="1:1">
      <c r="A808" t="s">
        <v>5078</v>
      </c>
    </row>
    <row r="809" spans="1:1">
      <c r="A809" t="s">
        <v>5079</v>
      </c>
    </row>
    <row r="810" spans="1:1">
      <c r="A810" t="s">
        <v>5080</v>
      </c>
    </row>
    <row r="811" spans="1:1">
      <c r="A811" t="s">
        <v>5081</v>
      </c>
    </row>
    <row r="812" spans="1:1">
      <c r="A812" t="s">
        <v>5082</v>
      </c>
    </row>
    <row r="813" spans="1:1">
      <c r="A813" t="s">
        <v>5083</v>
      </c>
    </row>
    <row r="814" spans="1:1">
      <c r="A814" t="s">
        <v>5084</v>
      </c>
    </row>
    <row r="815" spans="1:1">
      <c r="A815" t="s">
        <v>5085</v>
      </c>
    </row>
    <row r="816" spans="1:1">
      <c r="A816" t="s">
        <v>5086</v>
      </c>
    </row>
    <row r="817" spans="1:1">
      <c r="A817" t="s">
        <v>5087</v>
      </c>
    </row>
    <row r="818" spans="1:1">
      <c r="A818" t="s">
        <v>5088</v>
      </c>
    </row>
    <row r="819" spans="1:1">
      <c r="A819" t="s">
        <v>5089</v>
      </c>
    </row>
    <row r="820" spans="1:1">
      <c r="A820" t="s">
        <v>5090</v>
      </c>
    </row>
    <row r="821" spans="1:1">
      <c r="A821" t="s">
        <v>5091</v>
      </c>
    </row>
    <row r="822" spans="1:1">
      <c r="A822" t="s">
        <v>5092</v>
      </c>
    </row>
    <row r="823" spans="1:1">
      <c r="A823" t="s">
        <v>5093</v>
      </c>
    </row>
    <row r="824" spans="1:1">
      <c r="A824" t="s">
        <v>5094</v>
      </c>
    </row>
    <row r="825" spans="1:1">
      <c r="A825" t="s">
        <v>5094</v>
      </c>
    </row>
    <row r="826" spans="1:1">
      <c r="A826" t="s">
        <v>5095</v>
      </c>
    </row>
    <row r="827" spans="1:1">
      <c r="A827" t="s">
        <v>5096</v>
      </c>
    </row>
    <row r="828" spans="1:1">
      <c r="A828" t="s">
        <v>5097</v>
      </c>
    </row>
    <row r="829" spans="1:1">
      <c r="A829" t="s">
        <v>5098</v>
      </c>
    </row>
    <row r="830" spans="1:1">
      <c r="A830" t="s">
        <v>5099</v>
      </c>
    </row>
    <row r="831" spans="1:1">
      <c r="A831" t="s">
        <v>5100</v>
      </c>
    </row>
    <row r="832" spans="1:1">
      <c r="A832" t="s">
        <v>5044</v>
      </c>
    </row>
    <row r="833" spans="1:1">
      <c r="A833" t="s">
        <v>5101</v>
      </c>
    </row>
    <row r="834" spans="1:1">
      <c r="A834" t="s">
        <v>5102</v>
      </c>
    </row>
    <row r="835" spans="1:1">
      <c r="A835" t="s">
        <v>5103</v>
      </c>
    </row>
    <row r="836" spans="1:1">
      <c r="A836" t="s">
        <v>5104</v>
      </c>
    </row>
    <row r="837" spans="1:1">
      <c r="A837" t="s">
        <v>5105</v>
      </c>
    </row>
    <row r="838" spans="1:1">
      <c r="A838" t="s">
        <v>5106</v>
      </c>
    </row>
    <row r="839" spans="1:1">
      <c r="A839" t="s">
        <v>5107</v>
      </c>
    </row>
    <row r="840" spans="1:1">
      <c r="A840" t="s">
        <v>5108</v>
      </c>
    </row>
    <row r="841" spans="1:1">
      <c r="A841" t="s">
        <v>5090</v>
      </c>
    </row>
    <row r="842" spans="1:1">
      <c r="A842" t="s">
        <v>5109</v>
      </c>
    </row>
    <row r="843" spans="1:1">
      <c r="A843" t="s">
        <v>5110</v>
      </c>
    </row>
    <row r="844" spans="1:1">
      <c r="A844" t="s">
        <v>5111</v>
      </c>
    </row>
    <row r="845" spans="1:1">
      <c r="A845" t="s">
        <v>5112</v>
      </c>
    </row>
    <row r="846" spans="1:1">
      <c r="A846" t="s">
        <v>5113</v>
      </c>
    </row>
    <row r="847" spans="1:1">
      <c r="A847" t="s">
        <v>5114</v>
      </c>
    </row>
    <row r="848" spans="1:1">
      <c r="A848" t="s">
        <v>5115</v>
      </c>
    </row>
    <row r="849" spans="1:1">
      <c r="A849" t="s">
        <v>5116</v>
      </c>
    </row>
    <row r="850" spans="1:1">
      <c r="A850" t="s">
        <v>5117</v>
      </c>
    </row>
    <row r="851" spans="1:1">
      <c r="A851" t="s">
        <v>5118</v>
      </c>
    </row>
    <row r="852" spans="1:1">
      <c r="A852" t="s">
        <v>5119</v>
      </c>
    </row>
    <row r="853" spans="1:1">
      <c r="A853" t="s">
        <v>5120</v>
      </c>
    </row>
    <row r="854" spans="1:1">
      <c r="A854" t="s">
        <v>5121</v>
      </c>
    </row>
    <row r="855" spans="1:1">
      <c r="A855" t="s">
        <v>5054</v>
      </c>
    </row>
    <row r="856" spans="1:1">
      <c r="A856" t="s">
        <v>5122</v>
      </c>
    </row>
    <row r="857" spans="1:1">
      <c r="A857" t="s">
        <v>5100</v>
      </c>
    </row>
    <row r="858" spans="1:1">
      <c r="A858" t="s">
        <v>5123</v>
      </c>
    </row>
    <row r="859" spans="1:1">
      <c r="A859" t="s">
        <v>5124</v>
      </c>
    </row>
    <row r="860" spans="1:1">
      <c r="A860" t="s">
        <v>5125</v>
      </c>
    </row>
    <row r="861" spans="1:1">
      <c r="A861" t="s">
        <v>5126</v>
      </c>
    </row>
    <row r="862" spans="1:1">
      <c r="A862" t="s">
        <v>5127</v>
      </c>
    </row>
    <row r="863" spans="1:1">
      <c r="A863" t="s">
        <v>5128</v>
      </c>
    </row>
    <row r="864" spans="1:1">
      <c r="A864" t="s">
        <v>5129</v>
      </c>
    </row>
    <row r="865" spans="1:1">
      <c r="A865" t="s">
        <v>5130</v>
      </c>
    </row>
    <row r="866" spans="1:1">
      <c r="A866" t="s">
        <v>5131</v>
      </c>
    </row>
    <row r="867" spans="1:1">
      <c r="A867" t="s">
        <v>5132</v>
      </c>
    </row>
    <row r="868" spans="1:1">
      <c r="A868" t="s">
        <v>5133</v>
      </c>
    </row>
    <row r="869" spans="1:1">
      <c r="A869" t="s">
        <v>5134</v>
      </c>
    </row>
    <row r="870" spans="1:1">
      <c r="A870" t="s">
        <v>5135</v>
      </c>
    </row>
    <row r="871" spans="1:1">
      <c r="A871" t="s">
        <v>5136</v>
      </c>
    </row>
    <row r="872" spans="1:1">
      <c r="A872" t="s">
        <v>5137</v>
      </c>
    </row>
    <row r="873" spans="1:1">
      <c r="A873" t="s">
        <v>5138</v>
      </c>
    </row>
    <row r="874" spans="1:1">
      <c r="A874" t="s">
        <v>5139</v>
      </c>
    </row>
    <row r="875" spans="1:1">
      <c r="A875" t="s">
        <v>5140</v>
      </c>
    </row>
    <row r="876" spans="1:1">
      <c r="A876" t="s">
        <v>5141</v>
      </c>
    </row>
    <row r="877" spans="1:1">
      <c r="A877" t="s">
        <v>5142</v>
      </c>
    </row>
    <row r="878" spans="1:1">
      <c r="A878" t="s">
        <v>5143</v>
      </c>
    </row>
    <row r="879" spans="1:1">
      <c r="A879" t="s">
        <v>5144</v>
      </c>
    </row>
    <row r="880" spans="1:1">
      <c r="A880" t="s">
        <v>5145</v>
      </c>
    </row>
    <row r="881" spans="1:1">
      <c r="A881" t="s">
        <v>5146</v>
      </c>
    </row>
    <row r="882" spans="1:1">
      <c r="A882" t="s">
        <v>5147</v>
      </c>
    </row>
    <row r="883" spans="1:1">
      <c r="A883" t="s">
        <v>5148</v>
      </c>
    </row>
    <row r="884" spans="1:1">
      <c r="A884" t="s">
        <v>5149</v>
      </c>
    </row>
    <row r="885" spans="1:1">
      <c r="A885" t="s">
        <v>5150</v>
      </c>
    </row>
    <row r="886" spans="1:1">
      <c r="A886" t="s">
        <v>5151</v>
      </c>
    </row>
    <row r="887" spans="1:1">
      <c r="A887" t="s">
        <v>5152</v>
      </c>
    </row>
    <row r="888" spans="1:1">
      <c r="A888" t="s">
        <v>5153</v>
      </c>
    </row>
    <row r="889" spans="1:1">
      <c r="A889" t="s">
        <v>5154</v>
      </c>
    </row>
    <row r="890" spans="1:1">
      <c r="A890" t="s">
        <v>5155</v>
      </c>
    </row>
    <row r="891" spans="1:1">
      <c r="A891" t="s">
        <v>5156</v>
      </c>
    </row>
    <row r="892" spans="1:1">
      <c r="A892" t="s">
        <v>5157</v>
      </c>
    </row>
    <row r="893" spans="1:1">
      <c r="A893" t="s">
        <v>5158</v>
      </c>
    </row>
    <row r="894" spans="1:1">
      <c r="A894" t="s">
        <v>5159</v>
      </c>
    </row>
    <row r="895" spans="1:1">
      <c r="A895" t="s">
        <v>5160</v>
      </c>
    </row>
    <row r="896" spans="1:1">
      <c r="A896" t="s">
        <v>5161</v>
      </c>
    </row>
    <row r="897" spans="1:1">
      <c r="A897" t="s">
        <v>5162</v>
      </c>
    </row>
    <row r="898" spans="1:1">
      <c r="A898" t="s">
        <v>5163</v>
      </c>
    </row>
    <row r="899" spans="1:1">
      <c r="A899" t="s">
        <v>5164</v>
      </c>
    </row>
    <row r="900" spans="1:1">
      <c r="A900" t="s">
        <v>5147</v>
      </c>
    </row>
    <row r="901" spans="1:1">
      <c r="A901" t="s">
        <v>5165</v>
      </c>
    </row>
    <row r="902" spans="1:1">
      <c r="A902" t="s">
        <v>5166</v>
      </c>
    </row>
    <row r="903" spans="1:1">
      <c r="A903" t="s">
        <v>5167</v>
      </c>
    </row>
    <row r="904" spans="1:1">
      <c r="A904" t="s">
        <v>5168</v>
      </c>
    </row>
    <row r="905" spans="1:1">
      <c r="A905" t="s">
        <v>5169</v>
      </c>
    </row>
    <row r="906" spans="1:1">
      <c r="A906" t="s">
        <v>5170</v>
      </c>
    </row>
    <row r="907" spans="1:1">
      <c r="A907" t="s">
        <v>5171</v>
      </c>
    </row>
    <row r="908" spans="1:1">
      <c r="A908" t="s">
        <v>5172</v>
      </c>
    </row>
    <row r="909" spans="1:1">
      <c r="A909" t="s">
        <v>5173</v>
      </c>
    </row>
    <row r="910" spans="1:1">
      <c r="A910" t="s">
        <v>5174</v>
      </c>
    </row>
    <row r="911" spans="1:1">
      <c r="A911" t="s">
        <v>5175</v>
      </c>
    </row>
    <row r="912" spans="1:1">
      <c r="A912" t="s">
        <v>5176</v>
      </c>
    </row>
    <row r="913" spans="1:1">
      <c r="A913" t="s">
        <v>5177</v>
      </c>
    </row>
    <row r="914" spans="1:1">
      <c r="A914" t="s">
        <v>5178</v>
      </c>
    </row>
    <row r="915" spans="1:1">
      <c r="A915" t="s">
        <v>5179</v>
      </c>
    </row>
    <row r="916" spans="1:1">
      <c r="A916" t="s">
        <v>5180</v>
      </c>
    </row>
    <row r="917" spans="1:1">
      <c r="A917" t="s">
        <v>5141</v>
      </c>
    </row>
    <row r="918" spans="1:1">
      <c r="A918" t="s">
        <v>5181</v>
      </c>
    </row>
    <row r="919" spans="1:1">
      <c r="A919" t="s">
        <v>5182</v>
      </c>
    </row>
    <row r="920" spans="1:1">
      <c r="A920" t="s">
        <v>5183</v>
      </c>
    </row>
    <row r="921" spans="1:1">
      <c r="A921" t="s">
        <v>5184</v>
      </c>
    </row>
    <row r="922" spans="1:1">
      <c r="A922" t="s">
        <v>5185</v>
      </c>
    </row>
    <row r="923" spans="1:1">
      <c r="A923" t="s">
        <v>5186</v>
      </c>
    </row>
    <row r="924" spans="1:1">
      <c r="A924" t="s">
        <v>5187</v>
      </c>
    </row>
    <row r="925" spans="1:1">
      <c r="A925" t="s">
        <v>5188</v>
      </c>
    </row>
    <row r="926" spans="1:1">
      <c r="A926" t="s">
        <v>5189</v>
      </c>
    </row>
    <row r="927" spans="1:1">
      <c r="A927" t="s">
        <v>5190</v>
      </c>
    </row>
    <row r="928" spans="1:1">
      <c r="A928" t="s">
        <v>5176</v>
      </c>
    </row>
    <row r="929" spans="1:1">
      <c r="A929" t="s">
        <v>5191</v>
      </c>
    </row>
    <row r="930" spans="1:1">
      <c r="A930" t="s">
        <v>5192</v>
      </c>
    </row>
    <row r="931" spans="1:1">
      <c r="A931" t="s">
        <v>5193</v>
      </c>
    </row>
    <row r="932" spans="1:1">
      <c r="A932" t="s">
        <v>5194</v>
      </c>
    </row>
    <row r="933" spans="1:1">
      <c r="A933" t="s">
        <v>5195</v>
      </c>
    </row>
    <row r="934" spans="1:1">
      <c r="A934" t="s">
        <v>5196</v>
      </c>
    </row>
    <row r="935" spans="1:1">
      <c r="A935" t="s">
        <v>5197</v>
      </c>
    </row>
    <row r="936" spans="1:1">
      <c r="A936" t="s">
        <v>5198</v>
      </c>
    </row>
    <row r="937" spans="1:1">
      <c r="A937" t="s">
        <v>5199</v>
      </c>
    </row>
    <row r="938" spans="1:1">
      <c r="A938" t="s">
        <v>5200</v>
      </c>
    </row>
    <row r="939" spans="1:1">
      <c r="A939" t="s">
        <v>5147</v>
      </c>
    </row>
    <row r="940" spans="1:1">
      <c r="A940" t="s">
        <v>5147</v>
      </c>
    </row>
    <row r="941" spans="1:1">
      <c r="A941" t="s">
        <v>5201</v>
      </c>
    </row>
    <row r="942" spans="1:1">
      <c r="A942" t="s">
        <v>5202</v>
      </c>
    </row>
    <row r="943" spans="1:1">
      <c r="A943" t="s">
        <v>5203</v>
      </c>
    </row>
    <row r="944" spans="1:1">
      <c r="A944" t="s">
        <v>5204</v>
      </c>
    </row>
    <row r="945" spans="1:1">
      <c r="A945" t="s">
        <v>5205</v>
      </c>
    </row>
    <row r="946" spans="1:1">
      <c r="A946" t="s">
        <v>5206</v>
      </c>
    </row>
    <row r="947" spans="1:1">
      <c r="A947" t="s">
        <v>5207</v>
      </c>
    </row>
    <row r="948" spans="1:1">
      <c r="A948" t="s">
        <v>5208</v>
      </c>
    </row>
    <row r="949" spans="1:1">
      <c r="A949" t="s">
        <v>5144</v>
      </c>
    </row>
    <row r="950" spans="1:1">
      <c r="A950" t="s">
        <v>5209</v>
      </c>
    </row>
    <row r="951" spans="1:1">
      <c r="A951" t="s">
        <v>5210</v>
      </c>
    </row>
    <row r="952" spans="1:1">
      <c r="A952" t="s">
        <v>5211</v>
      </c>
    </row>
    <row r="953" spans="1:1">
      <c r="A953" t="s">
        <v>5212</v>
      </c>
    </row>
    <row r="954" spans="1:1">
      <c r="A954" t="s">
        <v>5192</v>
      </c>
    </row>
    <row r="955" spans="1:1">
      <c r="A955" t="s">
        <v>5213</v>
      </c>
    </row>
    <row r="956" spans="1:1">
      <c r="A956" t="s">
        <v>5214</v>
      </c>
    </row>
    <row r="957" spans="1:1">
      <c r="A957" t="s">
        <v>5138</v>
      </c>
    </row>
    <row r="958" spans="1:1">
      <c r="A958" t="s">
        <v>5215</v>
      </c>
    </row>
    <row r="959" spans="1:1">
      <c r="A959" t="s">
        <v>5216</v>
      </c>
    </row>
    <row r="960" spans="1:1">
      <c r="A960" t="s">
        <v>5217</v>
      </c>
    </row>
    <row r="961" spans="1:1">
      <c r="A961" t="s">
        <v>5218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710"/>
  <sheetViews>
    <sheetView topLeftCell="A6556" workbookViewId="0">
      <selection activeCell="A7634" sqref="A7379:A7634"/>
    </sheetView>
  </sheetViews>
  <sheetFormatPr baseColWidth="10" defaultRowHeight="17" x14ac:dyDescent="0"/>
  <sheetData>
    <row r="1" spans="1:1">
      <c r="A1" t="s">
        <v>2639</v>
      </c>
    </row>
    <row r="2" spans="1:1">
      <c r="A2" t="s">
        <v>2640</v>
      </c>
    </row>
    <row r="3" spans="1:1">
      <c r="A3" t="s">
        <v>2641</v>
      </c>
    </row>
    <row r="4" spans="1:1">
      <c r="A4" t="s">
        <v>2642</v>
      </c>
    </row>
    <row r="5" spans="1:1">
      <c r="A5" t="s">
        <v>2643</v>
      </c>
    </row>
    <row r="6" spans="1:1">
      <c r="A6" t="s">
        <v>2644</v>
      </c>
    </row>
    <row r="7" spans="1:1">
      <c r="A7" t="s">
        <v>2645</v>
      </c>
    </row>
    <row r="8" spans="1:1">
      <c r="A8" t="s">
        <v>2646</v>
      </c>
    </row>
    <row r="9" spans="1:1">
      <c r="A9" t="s">
        <v>2647</v>
      </c>
    </row>
    <row r="10" spans="1:1">
      <c r="A10" t="s">
        <v>2648</v>
      </c>
    </row>
    <row r="11" spans="1:1">
      <c r="A11" t="s">
        <v>2649</v>
      </c>
    </row>
    <row r="12" spans="1:1">
      <c r="A12" t="s">
        <v>2650</v>
      </c>
    </row>
    <row r="13" spans="1:1">
      <c r="A13" t="s">
        <v>2651</v>
      </c>
    </row>
    <row r="14" spans="1:1">
      <c r="A14" t="s">
        <v>2652</v>
      </c>
    </row>
    <row r="15" spans="1:1">
      <c r="A15" t="s">
        <v>2653</v>
      </c>
    </row>
    <row r="16" spans="1:1">
      <c r="A16" t="s">
        <v>2654</v>
      </c>
    </row>
    <row r="17" spans="1:1">
      <c r="A17" t="s">
        <v>2655</v>
      </c>
    </row>
    <row r="18" spans="1:1">
      <c r="A18" t="s">
        <v>2656</v>
      </c>
    </row>
    <row r="19" spans="1:1">
      <c r="A19" t="s">
        <v>2657</v>
      </c>
    </row>
    <row r="20" spans="1:1">
      <c r="A20" t="s">
        <v>2641</v>
      </c>
    </row>
    <row r="21" spans="1:1">
      <c r="A21" t="s">
        <v>2658</v>
      </c>
    </row>
    <row r="22" spans="1:1">
      <c r="A22" t="s">
        <v>2659</v>
      </c>
    </row>
    <row r="23" spans="1:1">
      <c r="A23" t="s">
        <v>2660</v>
      </c>
    </row>
    <row r="24" spans="1:1">
      <c r="A24" t="s">
        <v>2661</v>
      </c>
    </row>
    <row r="25" spans="1:1">
      <c r="A25" t="s">
        <v>2662</v>
      </c>
    </row>
    <row r="26" spans="1:1">
      <c r="A26" t="s">
        <v>2663</v>
      </c>
    </row>
    <row r="27" spans="1:1">
      <c r="A27" t="s">
        <v>2664</v>
      </c>
    </row>
    <row r="28" spans="1:1">
      <c r="A28" t="s">
        <v>2649</v>
      </c>
    </row>
    <row r="29" spans="1:1">
      <c r="A29" t="s">
        <v>2665</v>
      </c>
    </row>
    <row r="30" spans="1:1">
      <c r="A30" t="s">
        <v>2666</v>
      </c>
    </row>
    <row r="31" spans="1:1">
      <c r="A31" t="s">
        <v>2667</v>
      </c>
    </row>
    <row r="32" spans="1:1">
      <c r="A32" t="s">
        <v>2668</v>
      </c>
    </row>
    <row r="33" spans="1:1">
      <c r="A33" t="s">
        <v>2669</v>
      </c>
    </row>
    <row r="34" spans="1:1">
      <c r="A34" t="s">
        <v>2670</v>
      </c>
    </row>
    <row r="35" spans="1:1">
      <c r="A35" t="s">
        <v>2671</v>
      </c>
    </row>
    <row r="36" spans="1:1">
      <c r="A36" t="s">
        <v>2672</v>
      </c>
    </row>
    <row r="37" spans="1:1">
      <c r="A37" t="s">
        <v>2641</v>
      </c>
    </row>
    <row r="38" spans="1:1">
      <c r="A38" t="s">
        <v>2673</v>
      </c>
    </row>
    <row r="39" spans="1:1">
      <c r="A39" t="s">
        <v>2674</v>
      </c>
    </row>
    <row r="40" spans="1:1">
      <c r="A40" t="s">
        <v>2675</v>
      </c>
    </row>
    <row r="41" spans="1:1">
      <c r="A41" t="s">
        <v>2676</v>
      </c>
    </row>
    <row r="42" spans="1:1">
      <c r="A42" t="s">
        <v>2646</v>
      </c>
    </row>
    <row r="43" spans="1:1">
      <c r="A43" t="s">
        <v>2677</v>
      </c>
    </row>
    <row r="44" spans="1:1">
      <c r="A44" t="s">
        <v>2678</v>
      </c>
    </row>
    <row r="45" spans="1:1">
      <c r="A45" t="s">
        <v>2649</v>
      </c>
    </row>
    <row r="46" spans="1:1">
      <c r="A46" t="s">
        <v>2679</v>
      </c>
    </row>
    <row r="47" spans="1:1">
      <c r="A47" t="s">
        <v>2680</v>
      </c>
    </row>
    <row r="48" spans="1:1">
      <c r="A48" t="s">
        <v>2681</v>
      </c>
    </row>
    <row r="49" spans="1:1">
      <c r="A49" t="s">
        <v>2682</v>
      </c>
    </row>
    <row r="50" spans="1:1">
      <c r="A50" t="s">
        <v>2683</v>
      </c>
    </row>
    <row r="51" spans="1:1">
      <c r="A51" t="s">
        <v>2684</v>
      </c>
    </row>
    <row r="52" spans="1:1">
      <c r="A52" t="s">
        <v>2685</v>
      </c>
    </row>
    <row r="53" spans="1:1">
      <c r="A53" t="s">
        <v>2686</v>
      </c>
    </row>
    <row r="54" spans="1:1">
      <c r="A54" t="s">
        <v>2641</v>
      </c>
    </row>
    <row r="55" spans="1:1">
      <c r="A55" t="s">
        <v>2687</v>
      </c>
    </row>
    <row r="56" spans="1:1">
      <c r="A56" t="s">
        <v>2688</v>
      </c>
    </row>
    <row r="57" spans="1:1">
      <c r="A57" t="s">
        <v>2689</v>
      </c>
    </row>
    <row r="58" spans="1:1">
      <c r="A58" t="s">
        <v>2690</v>
      </c>
    </row>
    <row r="59" spans="1:1">
      <c r="A59" t="s">
        <v>2691</v>
      </c>
    </row>
    <row r="60" spans="1:1">
      <c r="A60" t="s">
        <v>2692</v>
      </c>
    </row>
    <row r="61" spans="1:1">
      <c r="A61" t="s">
        <v>2693</v>
      </c>
    </row>
    <row r="62" spans="1:1">
      <c r="A62" t="s">
        <v>2649</v>
      </c>
    </row>
    <row r="63" spans="1:1">
      <c r="A63" t="s">
        <v>2694</v>
      </c>
    </row>
    <row r="64" spans="1:1">
      <c r="A64" t="s">
        <v>2695</v>
      </c>
    </row>
    <row r="65" spans="1:1">
      <c r="A65" t="s">
        <v>2696</v>
      </c>
    </row>
    <row r="66" spans="1:1">
      <c r="A66" t="s">
        <v>2697</v>
      </c>
    </row>
    <row r="67" spans="1:1">
      <c r="A67" t="s">
        <v>2698</v>
      </c>
    </row>
    <row r="68" spans="1:1">
      <c r="A68" t="s">
        <v>2699</v>
      </c>
    </row>
    <row r="69" spans="1:1">
      <c r="A69" t="s">
        <v>2700</v>
      </c>
    </row>
    <row r="70" spans="1:1">
      <c r="A70" t="s">
        <v>2701</v>
      </c>
    </row>
    <row r="71" spans="1:1">
      <c r="A71" t="s">
        <v>2641</v>
      </c>
    </row>
    <row r="72" spans="1:1">
      <c r="A72" t="s">
        <v>2702</v>
      </c>
    </row>
    <row r="73" spans="1:1">
      <c r="A73" t="s">
        <v>2703</v>
      </c>
    </row>
    <row r="74" spans="1:1">
      <c r="A74" t="s">
        <v>2704</v>
      </c>
    </row>
    <row r="75" spans="1:1">
      <c r="A75" t="s">
        <v>2705</v>
      </c>
    </row>
    <row r="76" spans="1:1">
      <c r="A76" t="s">
        <v>2706</v>
      </c>
    </row>
    <row r="77" spans="1:1">
      <c r="A77" t="s">
        <v>2707</v>
      </c>
    </row>
    <row r="78" spans="1:1">
      <c r="A78" t="s">
        <v>2708</v>
      </c>
    </row>
    <row r="79" spans="1:1">
      <c r="A79" t="s">
        <v>2649</v>
      </c>
    </row>
    <row r="80" spans="1:1">
      <c r="A80" t="s">
        <v>2709</v>
      </c>
    </row>
    <row r="81" spans="1:1">
      <c r="A81" t="s">
        <v>2710</v>
      </c>
    </row>
    <row r="82" spans="1:1">
      <c r="A82" t="s">
        <v>2711</v>
      </c>
    </row>
    <row r="83" spans="1:1">
      <c r="A83" t="s">
        <v>2712</v>
      </c>
    </row>
    <row r="84" spans="1:1">
      <c r="A84" t="s">
        <v>2713</v>
      </c>
    </row>
    <row r="85" spans="1:1">
      <c r="A85" t="s">
        <v>2714</v>
      </c>
    </row>
    <row r="86" spans="1:1">
      <c r="A86" t="s">
        <v>2715</v>
      </c>
    </row>
    <row r="87" spans="1:1">
      <c r="A87" t="s">
        <v>2716</v>
      </c>
    </row>
    <row r="88" spans="1:1">
      <c r="A88" t="s">
        <v>2641</v>
      </c>
    </row>
    <row r="89" spans="1:1">
      <c r="A89" t="s">
        <v>2717</v>
      </c>
    </row>
    <row r="90" spans="1:1">
      <c r="A90" t="s">
        <v>2718</v>
      </c>
    </row>
    <row r="91" spans="1:1">
      <c r="A91" t="s">
        <v>2719</v>
      </c>
    </row>
    <row r="92" spans="1:1">
      <c r="A92" t="s">
        <v>2720</v>
      </c>
    </row>
    <row r="93" spans="1:1">
      <c r="A93" t="s">
        <v>2721</v>
      </c>
    </row>
    <row r="94" spans="1:1">
      <c r="A94" t="s">
        <v>2722</v>
      </c>
    </row>
    <row r="95" spans="1:1">
      <c r="A95" t="s">
        <v>2723</v>
      </c>
    </row>
    <row r="96" spans="1:1">
      <c r="A96" t="s">
        <v>2649</v>
      </c>
    </row>
    <row r="97" spans="1:1">
      <c r="A97" t="s">
        <v>2724</v>
      </c>
    </row>
    <row r="98" spans="1:1">
      <c r="A98" t="s">
        <v>2725</v>
      </c>
    </row>
    <row r="99" spans="1:1">
      <c r="A99" t="s">
        <v>2726</v>
      </c>
    </row>
    <row r="100" spans="1:1">
      <c r="A100" t="s">
        <v>2727</v>
      </c>
    </row>
    <row r="101" spans="1:1">
      <c r="A101" t="s">
        <v>2728</v>
      </c>
    </row>
    <row r="102" spans="1:1">
      <c r="A102" t="s">
        <v>2729</v>
      </c>
    </row>
    <row r="103" spans="1:1">
      <c r="A103" t="s">
        <v>2730</v>
      </c>
    </row>
    <row r="104" spans="1:1">
      <c r="A104" t="s">
        <v>2731</v>
      </c>
    </row>
    <row r="105" spans="1:1">
      <c r="A105" t="s">
        <v>2641</v>
      </c>
    </row>
    <row r="106" spans="1:1">
      <c r="A106" t="s">
        <v>2732</v>
      </c>
    </row>
    <row r="107" spans="1:1">
      <c r="A107" t="s">
        <v>2733</v>
      </c>
    </row>
    <row r="108" spans="1:1">
      <c r="A108" t="s">
        <v>2734</v>
      </c>
    </row>
    <row r="109" spans="1:1">
      <c r="A109" t="s">
        <v>2735</v>
      </c>
    </row>
    <row r="110" spans="1:1">
      <c r="A110" t="s">
        <v>2736</v>
      </c>
    </row>
    <row r="111" spans="1:1">
      <c r="A111" t="s">
        <v>2737</v>
      </c>
    </row>
    <row r="112" spans="1:1">
      <c r="A112" t="s">
        <v>2738</v>
      </c>
    </row>
    <row r="113" spans="1:1">
      <c r="A113" t="s">
        <v>2649</v>
      </c>
    </row>
    <row r="114" spans="1:1">
      <c r="A114" t="s">
        <v>2739</v>
      </c>
    </row>
    <row r="115" spans="1:1">
      <c r="A115" t="s">
        <v>2740</v>
      </c>
    </row>
    <row r="116" spans="1:1">
      <c r="A116" t="s">
        <v>2741</v>
      </c>
    </row>
    <row r="117" spans="1:1">
      <c r="A117" t="s">
        <v>2742</v>
      </c>
    </row>
    <row r="118" spans="1:1">
      <c r="A118" t="s">
        <v>2743</v>
      </c>
    </row>
    <row r="119" spans="1:1">
      <c r="A119" t="s">
        <v>2744</v>
      </c>
    </row>
    <row r="120" spans="1:1">
      <c r="A120" t="s">
        <v>2745</v>
      </c>
    </row>
    <row r="121" spans="1:1">
      <c r="A121" t="s">
        <v>2746</v>
      </c>
    </row>
    <row r="122" spans="1:1">
      <c r="A122" t="s">
        <v>2641</v>
      </c>
    </row>
    <row r="123" spans="1:1">
      <c r="A123" t="s">
        <v>2747</v>
      </c>
    </row>
    <row r="124" spans="1:1">
      <c r="A124" t="s">
        <v>2748</v>
      </c>
    </row>
    <row r="125" spans="1:1">
      <c r="A125" t="s">
        <v>2749</v>
      </c>
    </row>
    <row r="126" spans="1:1">
      <c r="A126" t="s">
        <v>2750</v>
      </c>
    </row>
    <row r="127" spans="1:1">
      <c r="A127" t="s">
        <v>2751</v>
      </c>
    </row>
    <row r="128" spans="1:1">
      <c r="A128" t="s">
        <v>2752</v>
      </c>
    </row>
    <row r="129" spans="1:1">
      <c r="A129" t="s">
        <v>2753</v>
      </c>
    </row>
    <row r="130" spans="1:1">
      <c r="A130" t="s">
        <v>2649</v>
      </c>
    </row>
    <row r="131" spans="1:1">
      <c r="A131" t="s">
        <v>2754</v>
      </c>
    </row>
    <row r="132" spans="1:1">
      <c r="A132" t="s">
        <v>2755</v>
      </c>
    </row>
    <row r="133" spans="1:1">
      <c r="A133" t="s">
        <v>2756</v>
      </c>
    </row>
    <row r="134" spans="1:1">
      <c r="A134" t="s">
        <v>2757</v>
      </c>
    </row>
    <row r="135" spans="1:1">
      <c r="A135" t="s">
        <v>2758</v>
      </c>
    </row>
    <row r="136" spans="1:1">
      <c r="A136" t="s">
        <v>2759</v>
      </c>
    </row>
    <row r="137" spans="1:1">
      <c r="A137" t="s">
        <v>2760</v>
      </c>
    </row>
    <row r="138" spans="1:1">
      <c r="A138" t="s">
        <v>2761</v>
      </c>
    </row>
    <row r="139" spans="1:1">
      <c r="A139" t="s">
        <v>2640</v>
      </c>
    </row>
    <row r="140" spans="1:1">
      <c r="A140" t="s">
        <v>2641</v>
      </c>
    </row>
    <row r="141" spans="1:1">
      <c r="A141" t="s">
        <v>2762</v>
      </c>
    </row>
    <row r="142" spans="1:1">
      <c r="A142" t="s">
        <v>2643</v>
      </c>
    </row>
    <row r="143" spans="1:1">
      <c r="A143" t="s">
        <v>2763</v>
      </c>
    </row>
    <row r="144" spans="1:1">
      <c r="A144" t="s">
        <v>2764</v>
      </c>
    </row>
    <row r="145" spans="1:1">
      <c r="A145" t="s">
        <v>2765</v>
      </c>
    </row>
    <row r="146" spans="1:1">
      <c r="A146" t="s">
        <v>2766</v>
      </c>
    </row>
    <row r="147" spans="1:1">
      <c r="A147" t="s">
        <v>2767</v>
      </c>
    </row>
    <row r="148" spans="1:1">
      <c r="A148" t="s">
        <v>2649</v>
      </c>
    </row>
    <row r="149" spans="1:1">
      <c r="A149" t="s">
        <v>2768</v>
      </c>
    </row>
    <row r="150" spans="1:1">
      <c r="A150" t="s">
        <v>2651</v>
      </c>
    </row>
    <row r="151" spans="1:1">
      <c r="A151" t="s">
        <v>2769</v>
      </c>
    </row>
    <row r="152" spans="1:1">
      <c r="A152" t="s">
        <v>2770</v>
      </c>
    </row>
    <row r="153" spans="1:1">
      <c r="A153" t="s">
        <v>2771</v>
      </c>
    </row>
    <row r="154" spans="1:1">
      <c r="A154" t="s">
        <v>2772</v>
      </c>
    </row>
    <row r="155" spans="1:1">
      <c r="A155" t="s">
        <v>2773</v>
      </c>
    </row>
    <row r="156" spans="1:1">
      <c r="A156" t="s">
        <v>2657</v>
      </c>
    </row>
    <row r="157" spans="1:1">
      <c r="A157" t="s">
        <v>2641</v>
      </c>
    </row>
    <row r="158" spans="1:1">
      <c r="A158" t="s">
        <v>2774</v>
      </c>
    </row>
    <row r="159" spans="1:1">
      <c r="A159" t="s">
        <v>2659</v>
      </c>
    </row>
    <row r="160" spans="1:1">
      <c r="A160" t="s">
        <v>2775</v>
      </c>
    </row>
    <row r="161" spans="1:1">
      <c r="A161" t="s">
        <v>2776</v>
      </c>
    </row>
    <row r="162" spans="1:1">
      <c r="A162" t="s">
        <v>2777</v>
      </c>
    </row>
    <row r="163" spans="1:1">
      <c r="A163" t="s">
        <v>2778</v>
      </c>
    </row>
    <row r="164" spans="1:1">
      <c r="A164" t="s">
        <v>2779</v>
      </c>
    </row>
    <row r="165" spans="1:1">
      <c r="A165" t="s">
        <v>2649</v>
      </c>
    </row>
    <row r="166" spans="1:1">
      <c r="A166" t="s">
        <v>2780</v>
      </c>
    </row>
    <row r="167" spans="1:1">
      <c r="A167" t="s">
        <v>2666</v>
      </c>
    </row>
    <row r="168" spans="1:1">
      <c r="A168" t="s">
        <v>2781</v>
      </c>
    </row>
    <row r="169" spans="1:1">
      <c r="A169" t="s">
        <v>2782</v>
      </c>
    </row>
    <row r="170" spans="1:1">
      <c r="A170" t="s">
        <v>2783</v>
      </c>
    </row>
    <row r="171" spans="1:1">
      <c r="A171" t="s">
        <v>2784</v>
      </c>
    </row>
    <row r="172" spans="1:1">
      <c r="A172" t="s">
        <v>2785</v>
      </c>
    </row>
    <row r="173" spans="1:1">
      <c r="A173" t="s">
        <v>2672</v>
      </c>
    </row>
    <row r="174" spans="1:1">
      <c r="A174" t="s">
        <v>2641</v>
      </c>
    </row>
    <row r="175" spans="1:1">
      <c r="A175" t="s">
        <v>2786</v>
      </c>
    </row>
    <row r="176" spans="1:1">
      <c r="A176" t="s">
        <v>2674</v>
      </c>
    </row>
    <row r="177" spans="1:1">
      <c r="A177" t="s">
        <v>2787</v>
      </c>
    </row>
    <row r="178" spans="1:1">
      <c r="A178" t="s">
        <v>2788</v>
      </c>
    </row>
    <row r="179" spans="1:1">
      <c r="A179" t="s">
        <v>2789</v>
      </c>
    </row>
    <row r="180" spans="1:1">
      <c r="A180" t="s">
        <v>2790</v>
      </c>
    </row>
    <row r="181" spans="1:1">
      <c r="A181" t="s">
        <v>2791</v>
      </c>
    </row>
    <row r="182" spans="1:1">
      <c r="A182" t="s">
        <v>2649</v>
      </c>
    </row>
    <row r="183" spans="1:1">
      <c r="A183" t="s">
        <v>2792</v>
      </c>
    </row>
    <row r="184" spans="1:1">
      <c r="A184" t="s">
        <v>2680</v>
      </c>
    </row>
    <row r="185" spans="1:1">
      <c r="A185" t="s">
        <v>2793</v>
      </c>
    </row>
    <row r="186" spans="1:1">
      <c r="A186" t="s">
        <v>2794</v>
      </c>
    </row>
    <row r="187" spans="1:1">
      <c r="A187" t="s">
        <v>2795</v>
      </c>
    </row>
    <row r="188" spans="1:1">
      <c r="A188" t="s">
        <v>2796</v>
      </c>
    </row>
    <row r="189" spans="1:1">
      <c r="A189" t="s">
        <v>2797</v>
      </c>
    </row>
    <row r="190" spans="1:1">
      <c r="A190" t="s">
        <v>2686</v>
      </c>
    </row>
    <row r="191" spans="1:1">
      <c r="A191" t="s">
        <v>2641</v>
      </c>
    </row>
    <row r="192" spans="1:1">
      <c r="A192" t="s">
        <v>2798</v>
      </c>
    </row>
    <row r="193" spans="1:1">
      <c r="A193" t="s">
        <v>2688</v>
      </c>
    </row>
    <row r="194" spans="1:1">
      <c r="A194" t="s">
        <v>2799</v>
      </c>
    </row>
    <row r="195" spans="1:1">
      <c r="A195" t="s">
        <v>2800</v>
      </c>
    </row>
    <row r="196" spans="1:1">
      <c r="A196" t="s">
        <v>2801</v>
      </c>
    </row>
    <row r="197" spans="1:1">
      <c r="A197" t="s">
        <v>2802</v>
      </c>
    </row>
    <row r="198" spans="1:1">
      <c r="A198" t="s">
        <v>2803</v>
      </c>
    </row>
    <row r="199" spans="1:1">
      <c r="A199" t="s">
        <v>2649</v>
      </c>
    </row>
    <row r="200" spans="1:1">
      <c r="A200" t="s">
        <v>2804</v>
      </c>
    </row>
    <row r="201" spans="1:1">
      <c r="A201" t="s">
        <v>2695</v>
      </c>
    </row>
    <row r="202" spans="1:1">
      <c r="A202" t="s">
        <v>2805</v>
      </c>
    </row>
    <row r="203" spans="1:1">
      <c r="A203" t="s">
        <v>2806</v>
      </c>
    </row>
    <row r="204" spans="1:1">
      <c r="A204" t="s">
        <v>2807</v>
      </c>
    </row>
    <row r="205" spans="1:1">
      <c r="A205" t="s">
        <v>2808</v>
      </c>
    </row>
    <row r="206" spans="1:1">
      <c r="A206" t="s">
        <v>2809</v>
      </c>
    </row>
    <row r="207" spans="1:1">
      <c r="A207" t="s">
        <v>2701</v>
      </c>
    </row>
    <row r="208" spans="1:1">
      <c r="A208" t="s">
        <v>2641</v>
      </c>
    </row>
    <row r="209" spans="1:1">
      <c r="A209" t="s">
        <v>2810</v>
      </c>
    </row>
    <row r="210" spans="1:1">
      <c r="A210" t="s">
        <v>2703</v>
      </c>
    </row>
    <row r="211" spans="1:1">
      <c r="A211" t="s">
        <v>2811</v>
      </c>
    </row>
    <row r="212" spans="1:1">
      <c r="A212" t="s">
        <v>2812</v>
      </c>
    </row>
    <row r="213" spans="1:1">
      <c r="A213" t="s">
        <v>2813</v>
      </c>
    </row>
    <row r="214" spans="1:1">
      <c r="A214" t="s">
        <v>2814</v>
      </c>
    </row>
    <row r="215" spans="1:1">
      <c r="A215" t="s">
        <v>2815</v>
      </c>
    </row>
    <row r="216" spans="1:1">
      <c r="A216" t="s">
        <v>2649</v>
      </c>
    </row>
    <row r="217" spans="1:1">
      <c r="A217" t="s">
        <v>2816</v>
      </c>
    </row>
    <row r="218" spans="1:1">
      <c r="A218" t="s">
        <v>2710</v>
      </c>
    </row>
    <row r="219" spans="1:1">
      <c r="A219" t="s">
        <v>2817</v>
      </c>
    </row>
    <row r="220" spans="1:1">
      <c r="A220" t="s">
        <v>2818</v>
      </c>
    </row>
    <row r="221" spans="1:1">
      <c r="A221" t="s">
        <v>2819</v>
      </c>
    </row>
    <row r="222" spans="1:1">
      <c r="A222" t="s">
        <v>2820</v>
      </c>
    </row>
    <row r="223" spans="1:1">
      <c r="A223" t="s">
        <v>2821</v>
      </c>
    </row>
    <row r="224" spans="1:1">
      <c r="A224" t="s">
        <v>2716</v>
      </c>
    </row>
    <row r="225" spans="1:1">
      <c r="A225" t="s">
        <v>2641</v>
      </c>
    </row>
    <row r="226" spans="1:1">
      <c r="A226" t="s">
        <v>2822</v>
      </c>
    </row>
    <row r="227" spans="1:1">
      <c r="A227" t="s">
        <v>2718</v>
      </c>
    </row>
    <row r="228" spans="1:1">
      <c r="A228" t="s">
        <v>2823</v>
      </c>
    </row>
    <row r="229" spans="1:1">
      <c r="A229" t="s">
        <v>2824</v>
      </c>
    </row>
    <row r="230" spans="1:1">
      <c r="A230" t="s">
        <v>2825</v>
      </c>
    </row>
    <row r="231" spans="1:1">
      <c r="A231" t="s">
        <v>2826</v>
      </c>
    </row>
    <row r="232" spans="1:1">
      <c r="A232" t="s">
        <v>2827</v>
      </c>
    </row>
    <row r="233" spans="1:1">
      <c r="A233" t="s">
        <v>2649</v>
      </c>
    </row>
    <row r="234" spans="1:1">
      <c r="A234" t="s">
        <v>2828</v>
      </c>
    </row>
    <row r="235" spans="1:1">
      <c r="A235" t="s">
        <v>2725</v>
      </c>
    </row>
    <row r="236" spans="1:1">
      <c r="A236" t="s">
        <v>2829</v>
      </c>
    </row>
    <row r="237" spans="1:1">
      <c r="A237" t="s">
        <v>2830</v>
      </c>
    </row>
    <row r="238" spans="1:1">
      <c r="A238" t="s">
        <v>2831</v>
      </c>
    </row>
    <row r="239" spans="1:1">
      <c r="A239" t="s">
        <v>2832</v>
      </c>
    </row>
    <row r="240" spans="1:1">
      <c r="A240" t="s">
        <v>2833</v>
      </c>
    </row>
    <row r="241" spans="1:1">
      <c r="A241" t="s">
        <v>2731</v>
      </c>
    </row>
    <row r="242" spans="1:1">
      <c r="A242" t="s">
        <v>2641</v>
      </c>
    </row>
    <row r="243" spans="1:1">
      <c r="A243" t="s">
        <v>2834</v>
      </c>
    </row>
    <row r="244" spans="1:1">
      <c r="A244" t="s">
        <v>2733</v>
      </c>
    </row>
    <row r="245" spans="1:1">
      <c r="A245" t="s">
        <v>2835</v>
      </c>
    </row>
    <row r="246" spans="1:1">
      <c r="A246" t="s">
        <v>2836</v>
      </c>
    </row>
    <row r="247" spans="1:1">
      <c r="A247" t="s">
        <v>2837</v>
      </c>
    </row>
    <row r="248" spans="1:1">
      <c r="A248" t="s">
        <v>2838</v>
      </c>
    </row>
    <row r="249" spans="1:1">
      <c r="A249" t="s">
        <v>2839</v>
      </c>
    </row>
    <row r="250" spans="1:1">
      <c r="A250" t="s">
        <v>2649</v>
      </c>
    </row>
    <row r="251" spans="1:1">
      <c r="A251" t="s">
        <v>2840</v>
      </c>
    </row>
    <row r="252" spans="1:1">
      <c r="A252" t="s">
        <v>2740</v>
      </c>
    </row>
    <row r="253" spans="1:1">
      <c r="A253" t="s">
        <v>2841</v>
      </c>
    </row>
    <row r="254" spans="1:1">
      <c r="A254" t="s">
        <v>2842</v>
      </c>
    </row>
    <row r="255" spans="1:1">
      <c r="A255" t="s">
        <v>2843</v>
      </c>
    </row>
    <row r="256" spans="1:1">
      <c r="A256" t="s">
        <v>2844</v>
      </c>
    </row>
    <row r="257" spans="1:1">
      <c r="A257" t="s">
        <v>2845</v>
      </c>
    </row>
    <row r="258" spans="1:1">
      <c r="A258" t="s">
        <v>2746</v>
      </c>
    </row>
    <row r="259" spans="1:1">
      <c r="A259" t="s">
        <v>2641</v>
      </c>
    </row>
    <row r="260" spans="1:1">
      <c r="A260" t="s">
        <v>2846</v>
      </c>
    </row>
    <row r="261" spans="1:1">
      <c r="A261" t="s">
        <v>2748</v>
      </c>
    </row>
    <row r="262" spans="1:1">
      <c r="A262" t="s">
        <v>2847</v>
      </c>
    </row>
    <row r="263" spans="1:1">
      <c r="A263" t="s">
        <v>2848</v>
      </c>
    </row>
    <row r="264" spans="1:1">
      <c r="A264" t="s">
        <v>2849</v>
      </c>
    </row>
    <row r="265" spans="1:1">
      <c r="A265" t="s">
        <v>2850</v>
      </c>
    </row>
    <row r="266" spans="1:1">
      <c r="A266" t="s">
        <v>2851</v>
      </c>
    </row>
    <row r="267" spans="1:1">
      <c r="A267" t="s">
        <v>2649</v>
      </c>
    </row>
    <row r="268" spans="1:1">
      <c r="A268" t="s">
        <v>2852</v>
      </c>
    </row>
    <row r="269" spans="1:1">
      <c r="A269" t="s">
        <v>2755</v>
      </c>
    </row>
    <row r="270" spans="1:1">
      <c r="A270" t="s">
        <v>2853</v>
      </c>
    </row>
    <row r="271" spans="1:1">
      <c r="A271" t="s">
        <v>2854</v>
      </c>
    </row>
    <row r="272" spans="1:1">
      <c r="A272" t="s">
        <v>2855</v>
      </c>
    </row>
    <row r="273" spans="1:1">
      <c r="A273" t="s">
        <v>2856</v>
      </c>
    </row>
    <row r="274" spans="1:1">
      <c r="A274" t="s">
        <v>2857</v>
      </c>
    </row>
    <row r="275" spans="1:1">
      <c r="A275" t="s">
        <v>2858</v>
      </c>
    </row>
    <row r="279" spans="1:1">
      <c r="A279" t="s">
        <v>2859</v>
      </c>
    </row>
    <row r="280" spans="1:1">
      <c r="A280" t="s">
        <v>2860</v>
      </c>
    </row>
    <row r="281" spans="1:1">
      <c r="A281" t="s">
        <v>2246</v>
      </c>
    </row>
    <row r="282" spans="1:1">
      <c r="A282" t="s">
        <v>1646</v>
      </c>
    </row>
    <row r="283" spans="1:1">
      <c r="A283" t="s">
        <v>1645</v>
      </c>
    </row>
    <row r="284" spans="1:1">
      <c r="A284" t="s">
        <v>2074</v>
      </c>
    </row>
    <row r="285" spans="1:1">
      <c r="A285" t="s">
        <v>1646</v>
      </c>
    </row>
    <row r="286" spans="1:1">
      <c r="A286" t="s">
        <v>2092</v>
      </c>
    </row>
    <row r="287" spans="1:1">
      <c r="A287" t="s">
        <v>1646</v>
      </c>
    </row>
    <row r="288" spans="1:1">
      <c r="A288" t="s">
        <v>1916</v>
      </c>
    </row>
    <row r="289" spans="1:1">
      <c r="A289" t="s">
        <v>2217</v>
      </c>
    </row>
    <row r="290" spans="1:1">
      <c r="A290" t="s">
        <v>1646</v>
      </c>
    </row>
    <row r="291" spans="1:1">
      <c r="A291" t="s">
        <v>1961</v>
      </c>
    </row>
    <row r="292" spans="1:1">
      <c r="A292" t="s">
        <v>1646</v>
      </c>
    </row>
    <row r="293" spans="1:1">
      <c r="A293" t="s">
        <v>1883</v>
      </c>
    </row>
    <row r="294" spans="1:1">
      <c r="A294" t="s">
        <v>1907</v>
      </c>
    </row>
    <row r="295" spans="1:1">
      <c r="A295" t="s">
        <v>1646</v>
      </c>
    </row>
    <row r="296" spans="1:1">
      <c r="A296" t="s">
        <v>1880</v>
      </c>
    </row>
    <row r="297" spans="1:1">
      <c r="A297" t="s">
        <v>1646</v>
      </c>
    </row>
    <row r="298" spans="1:1">
      <c r="A298" t="s">
        <v>1887</v>
      </c>
    </row>
    <row r="299" spans="1:1">
      <c r="A299" t="s">
        <v>2249</v>
      </c>
    </row>
    <row r="300" spans="1:1">
      <c r="A300" t="s">
        <v>1889</v>
      </c>
    </row>
    <row r="303" spans="1:1">
      <c r="A303" t="s">
        <v>64</v>
      </c>
    </row>
    <row r="304" spans="1:1">
      <c r="A304" t="s">
        <v>2861</v>
      </c>
    </row>
    <row r="305" spans="1:1">
      <c r="A305" t="s">
        <v>1509</v>
      </c>
    </row>
    <row r="306" spans="1:1">
      <c r="A306" t="s">
        <v>2862</v>
      </c>
    </row>
    <row r="307" spans="1:1">
      <c r="A307" t="s">
        <v>2863</v>
      </c>
    </row>
    <row r="308" spans="1:1">
      <c r="A308" t="s">
        <v>2864</v>
      </c>
    </row>
    <row r="309" spans="1:1">
      <c r="A309" t="s">
        <v>70</v>
      </c>
    </row>
    <row r="310" spans="1:1">
      <c r="A310" t="s">
        <v>71</v>
      </c>
    </row>
    <row r="311" spans="1:1">
      <c r="A311" t="s">
        <v>2865</v>
      </c>
    </row>
    <row r="312" spans="1:1">
      <c r="A312" t="s">
        <v>2866</v>
      </c>
    </row>
    <row r="316" spans="1:1">
      <c r="A316" t="s">
        <v>2867</v>
      </c>
    </row>
    <row r="317" spans="1:1">
      <c r="A317" t="s">
        <v>2868</v>
      </c>
    </row>
    <row r="318" spans="1:1">
      <c r="A318" t="s">
        <v>2071</v>
      </c>
    </row>
    <row r="319" spans="1:1">
      <c r="A319" t="s">
        <v>1646</v>
      </c>
    </row>
    <row r="320" spans="1:1">
      <c r="A320" t="s">
        <v>1645</v>
      </c>
    </row>
    <row r="321" spans="1:1">
      <c r="A321" t="s">
        <v>2246</v>
      </c>
    </row>
    <row r="322" spans="1:1">
      <c r="A322" t="s">
        <v>1646</v>
      </c>
    </row>
    <row r="323" spans="1:1">
      <c r="A323" t="s">
        <v>2074</v>
      </c>
    </row>
    <row r="324" spans="1:1">
      <c r="A324" t="s">
        <v>1916</v>
      </c>
    </row>
    <row r="325" spans="1:1">
      <c r="A325" t="s">
        <v>1646</v>
      </c>
    </row>
    <row r="326" spans="1:1">
      <c r="A326" t="s">
        <v>2092</v>
      </c>
    </row>
    <row r="327" spans="1:1">
      <c r="A327" t="s">
        <v>1646</v>
      </c>
    </row>
    <row r="328" spans="1:1">
      <c r="A328" t="s">
        <v>2217</v>
      </c>
    </row>
    <row r="329" spans="1:1">
      <c r="A329" t="s">
        <v>1883</v>
      </c>
    </row>
    <row r="330" spans="1:1">
      <c r="A330" t="s">
        <v>1646</v>
      </c>
    </row>
    <row r="331" spans="1:1">
      <c r="A331" t="s">
        <v>1961</v>
      </c>
    </row>
    <row r="332" spans="1:1">
      <c r="A332" t="s">
        <v>1646</v>
      </c>
    </row>
    <row r="333" spans="1:1">
      <c r="A333" t="s">
        <v>1907</v>
      </c>
    </row>
    <row r="334" spans="1:1">
      <c r="A334" t="s">
        <v>1886</v>
      </c>
    </row>
    <row r="335" spans="1:1">
      <c r="A335" t="s">
        <v>1887</v>
      </c>
    </row>
    <row r="336" spans="1:1">
      <c r="A336" t="s">
        <v>2869</v>
      </c>
    </row>
    <row r="337" spans="1:1">
      <c r="A337" t="s">
        <v>1889</v>
      </c>
    </row>
    <row r="340" spans="1:1">
      <c r="A340" t="s">
        <v>64</v>
      </c>
    </row>
    <row r="341" spans="1:1">
      <c r="A341" t="s">
        <v>2870</v>
      </c>
    </row>
    <row r="342" spans="1:1">
      <c r="A342" t="s">
        <v>1509</v>
      </c>
    </row>
    <row r="343" spans="1:1">
      <c r="A343" t="s">
        <v>2871</v>
      </c>
    </row>
    <row r="344" spans="1:1">
      <c r="A344" t="s">
        <v>2872</v>
      </c>
    </row>
    <row r="345" spans="1:1">
      <c r="A345" t="s">
        <v>2873</v>
      </c>
    </row>
    <row r="346" spans="1:1">
      <c r="A346" t="s">
        <v>70</v>
      </c>
    </row>
    <row r="347" spans="1:1">
      <c r="A347" t="s">
        <v>71</v>
      </c>
    </row>
    <row r="348" spans="1:1">
      <c r="A348" t="s">
        <v>2874</v>
      </c>
    </row>
    <row r="349" spans="1:1">
      <c r="A349" t="s">
        <v>2875</v>
      </c>
    </row>
    <row r="353" spans="1:1">
      <c r="A353" t="s">
        <v>2876</v>
      </c>
    </row>
    <row r="354" spans="1:1">
      <c r="A354" t="s">
        <v>2877</v>
      </c>
    </row>
    <row r="355" spans="1:1">
      <c r="A355" t="s">
        <v>2083</v>
      </c>
    </row>
    <row r="356" spans="1:1">
      <c r="A356" t="s">
        <v>1646</v>
      </c>
    </row>
    <row r="357" spans="1:1">
      <c r="A357" t="s">
        <v>2084</v>
      </c>
    </row>
    <row r="358" spans="1:1">
      <c r="A358" t="s">
        <v>1646</v>
      </c>
    </row>
    <row r="359" spans="1:1">
      <c r="A359" t="s">
        <v>2878</v>
      </c>
    </row>
    <row r="360" spans="1:1">
      <c r="A360" t="s">
        <v>1646</v>
      </c>
    </row>
    <row r="361" spans="1:1">
      <c r="A361" t="s">
        <v>2879</v>
      </c>
    </row>
    <row r="362" spans="1:1">
      <c r="A362" t="s">
        <v>1646</v>
      </c>
    </row>
    <row r="363" spans="1:1">
      <c r="A363" t="s">
        <v>2071</v>
      </c>
    </row>
    <row r="364" spans="1:1">
      <c r="A364" t="s">
        <v>1645</v>
      </c>
    </row>
    <row r="365" spans="1:1">
      <c r="A365" t="s">
        <v>2246</v>
      </c>
    </row>
    <row r="366" spans="1:1">
      <c r="A366" t="s">
        <v>1646</v>
      </c>
    </row>
    <row r="367" spans="1:1">
      <c r="A367" t="s">
        <v>2391</v>
      </c>
    </row>
    <row r="368" spans="1:1">
      <c r="A368" t="s">
        <v>1646</v>
      </c>
    </row>
    <row r="369" spans="1:1">
      <c r="A369" t="s">
        <v>2092</v>
      </c>
    </row>
    <row r="370" spans="1:1">
      <c r="A370" t="s">
        <v>1646</v>
      </c>
    </row>
    <row r="371" spans="1:1">
      <c r="A371" t="s">
        <v>2880</v>
      </c>
    </row>
    <row r="372" spans="1:1">
      <c r="A372" t="s">
        <v>1887</v>
      </c>
    </row>
    <row r="373" spans="1:1">
      <c r="A373" t="s">
        <v>2080</v>
      </c>
    </row>
    <row r="374" spans="1:1">
      <c r="A374" t="s">
        <v>1889</v>
      </c>
    </row>
    <row r="377" spans="1:1">
      <c r="A377" t="s">
        <v>64</v>
      </c>
    </row>
    <row r="378" spans="1:1">
      <c r="A378" t="s">
        <v>2881</v>
      </c>
    </row>
    <row r="379" spans="1:1">
      <c r="A379" t="s">
        <v>1509</v>
      </c>
    </row>
    <row r="380" spans="1:1">
      <c r="A380" t="s">
        <v>2882</v>
      </c>
    </row>
    <row r="381" spans="1:1">
      <c r="A381" t="s">
        <v>2883</v>
      </c>
    </row>
    <row r="382" spans="1:1">
      <c r="A382" t="s">
        <v>2884</v>
      </c>
    </row>
    <row r="383" spans="1:1">
      <c r="A383" t="s">
        <v>70</v>
      </c>
    </row>
    <row r="384" spans="1:1">
      <c r="A384" t="s">
        <v>71</v>
      </c>
    </row>
    <row r="385" spans="1:1">
      <c r="A385" t="s">
        <v>2885</v>
      </c>
    </row>
    <row r="386" spans="1:1">
      <c r="A386" t="s">
        <v>2886</v>
      </c>
    </row>
    <row r="390" spans="1:1">
      <c r="A390" t="s">
        <v>2859</v>
      </c>
    </row>
    <row r="391" spans="1:1">
      <c r="A391" t="s">
        <v>2887</v>
      </c>
    </row>
    <row r="392" spans="1:1">
      <c r="A392" t="s">
        <v>2246</v>
      </c>
    </row>
    <row r="393" spans="1:1">
      <c r="A393" t="s">
        <v>1646</v>
      </c>
    </row>
    <row r="394" spans="1:1">
      <c r="A394" t="s">
        <v>1645</v>
      </c>
    </row>
    <row r="395" spans="1:1">
      <c r="A395" t="s">
        <v>2074</v>
      </c>
    </row>
    <row r="396" spans="1:1">
      <c r="A396" t="s">
        <v>1646</v>
      </c>
    </row>
    <row r="397" spans="1:1">
      <c r="A397" t="s">
        <v>2092</v>
      </c>
    </row>
    <row r="398" spans="1:1">
      <c r="A398" t="s">
        <v>1646</v>
      </c>
    </row>
    <row r="399" spans="1:1">
      <c r="A399" t="s">
        <v>1916</v>
      </c>
    </row>
    <row r="400" spans="1:1">
      <c r="A400" t="s">
        <v>2217</v>
      </c>
    </row>
    <row r="401" spans="1:1">
      <c r="A401" t="s">
        <v>1646</v>
      </c>
    </row>
    <row r="402" spans="1:1">
      <c r="A402" t="s">
        <v>1961</v>
      </c>
    </row>
    <row r="403" spans="1:1">
      <c r="A403" t="s">
        <v>1646</v>
      </c>
    </row>
    <row r="404" spans="1:1">
      <c r="A404" t="s">
        <v>1883</v>
      </c>
    </row>
    <row r="405" spans="1:1">
      <c r="A405" t="s">
        <v>1907</v>
      </c>
    </row>
    <row r="406" spans="1:1">
      <c r="A406" t="s">
        <v>1646</v>
      </c>
    </row>
    <row r="407" spans="1:1">
      <c r="A407" t="s">
        <v>1880</v>
      </c>
    </row>
    <row r="408" spans="1:1">
      <c r="A408" t="s">
        <v>1646</v>
      </c>
    </row>
    <row r="409" spans="1:1">
      <c r="A409" t="s">
        <v>1887</v>
      </c>
    </row>
    <row r="410" spans="1:1">
      <c r="A410" t="s">
        <v>2249</v>
      </c>
    </row>
    <row r="411" spans="1:1">
      <c r="A411" t="s">
        <v>1889</v>
      </c>
    </row>
    <row r="414" spans="1:1">
      <c r="A414" t="s">
        <v>64</v>
      </c>
    </row>
    <row r="415" spans="1:1">
      <c r="A415" t="s">
        <v>2888</v>
      </c>
    </row>
    <row r="416" spans="1:1">
      <c r="A416" t="s">
        <v>1509</v>
      </c>
    </row>
    <row r="417" spans="1:1">
      <c r="A417" t="s">
        <v>2889</v>
      </c>
    </row>
    <row r="418" spans="1:1">
      <c r="A418" t="s">
        <v>2890</v>
      </c>
    </row>
    <row r="419" spans="1:1">
      <c r="A419" t="s">
        <v>2891</v>
      </c>
    </row>
    <row r="420" spans="1:1">
      <c r="A420" t="s">
        <v>70</v>
      </c>
    </row>
    <row r="421" spans="1:1">
      <c r="A421" t="s">
        <v>71</v>
      </c>
    </row>
    <row r="422" spans="1:1">
      <c r="A422" t="s">
        <v>2892</v>
      </c>
    </row>
    <row r="423" spans="1:1">
      <c r="A423" t="s">
        <v>2893</v>
      </c>
    </row>
    <row r="427" spans="1:1">
      <c r="A427" t="s">
        <v>1999</v>
      </c>
    </row>
    <row r="428" spans="1:1">
      <c r="A428" t="s">
        <v>2894</v>
      </c>
    </row>
    <row r="429" spans="1:1">
      <c r="A429" t="s">
        <v>2001</v>
      </c>
    </row>
    <row r="430" spans="1:1">
      <c r="A430" t="s">
        <v>1646</v>
      </c>
    </row>
    <row r="431" spans="1:1">
      <c r="A431" t="s">
        <v>2246</v>
      </c>
    </row>
    <row r="432" spans="1:1">
      <c r="A432" t="s">
        <v>2074</v>
      </c>
    </row>
    <row r="433" spans="1:1">
      <c r="A433" t="s">
        <v>1645</v>
      </c>
    </row>
    <row r="434" spans="1:1">
      <c r="A434" t="s">
        <v>2092</v>
      </c>
    </row>
    <row r="435" spans="1:1">
      <c r="A435" t="s">
        <v>1646</v>
      </c>
    </row>
    <row r="436" spans="1:1">
      <c r="A436" t="s">
        <v>2217</v>
      </c>
    </row>
    <row r="437" spans="1:1">
      <c r="A437" t="s">
        <v>1646</v>
      </c>
    </row>
    <row r="438" spans="1:1">
      <c r="A438" t="s">
        <v>2008</v>
      </c>
    </row>
    <row r="439" spans="1:1">
      <c r="A439" t="s">
        <v>1646</v>
      </c>
    </row>
    <row r="440" spans="1:1">
      <c r="A440" t="s">
        <v>1907</v>
      </c>
    </row>
    <row r="441" spans="1:1">
      <c r="A441" t="s">
        <v>1646</v>
      </c>
    </row>
    <row r="442" spans="1:1">
      <c r="A442" t="s">
        <v>2010</v>
      </c>
    </row>
    <row r="443" spans="1:1">
      <c r="A443" t="s">
        <v>1881</v>
      </c>
    </row>
    <row r="444" spans="1:1">
      <c r="A444" t="s">
        <v>1646</v>
      </c>
    </row>
    <row r="445" spans="1:1">
      <c r="A445" t="s">
        <v>2895</v>
      </c>
    </row>
    <row r="446" spans="1:1">
      <c r="A446" t="s">
        <v>1887</v>
      </c>
    </row>
    <row r="447" spans="1:1">
      <c r="A447" t="s">
        <v>1989</v>
      </c>
    </row>
    <row r="448" spans="1:1">
      <c r="A448" t="s">
        <v>1889</v>
      </c>
    </row>
    <row r="451" spans="1:1">
      <c r="A451" t="s">
        <v>64</v>
      </c>
    </row>
    <row r="452" spans="1:1">
      <c r="A452" t="s">
        <v>2896</v>
      </c>
    </row>
    <row r="453" spans="1:1">
      <c r="A453" t="s">
        <v>1509</v>
      </c>
    </row>
    <row r="454" spans="1:1">
      <c r="A454" t="s">
        <v>2897</v>
      </c>
    </row>
    <row r="455" spans="1:1">
      <c r="A455" t="s">
        <v>2898</v>
      </c>
    </row>
    <row r="456" spans="1:1">
      <c r="A456" t="s">
        <v>2899</v>
      </c>
    </row>
    <row r="457" spans="1:1">
      <c r="A457" t="s">
        <v>70</v>
      </c>
    </row>
    <row r="458" spans="1:1">
      <c r="A458" t="s">
        <v>71</v>
      </c>
    </row>
    <row r="459" spans="1:1">
      <c r="A459" t="s">
        <v>2900</v>
      </c>
    </row>
    <row r="460" spans="1:1">
      <c r="A460" t="s">
        <v>2901</v>
      </c>
    </row>
    <row r="464" spans="1:1">
      <c r="A464" t="s">
        <v>2859</v>
      </c>
    </row>
    <row r="465" spans="1:1">
      <c r="A465" t="s">
        <v>2902</v>
      </c>
    </row>
    <row r="466" spans="1:1">
      <c r="A466" t="s">
        <v>2246</v>
      </c>
    </row>
    <row r="467" spans="1:1">
      <c r="A467" t="s">
        <v>1646</v>
      </c>
    </row>
    <row r="468" spans="1:1">
      <c r="A468" t="s">
        <v>2074</v>
      </c>
    </row>
    <row r="469" spans="1:1">
      <c r="A469" t="s">
        <v>1645</v>
      </c>
    </row>
    <row r="470" spans="1:1">
      <c r="A470" t="s">
        <v>2092</v>
      </c>
    </row>
    <row r="471" spans="1:1">
      <c r="A471" t="s">
        <v>1646</v>
      </c>
    </row>
    <row r="472" spans="1:1">
      <c r="A472" t="s">
        <v>2217</v>
      </c>
    </row>
    <row r="473" spans="1:1">
      <c r="A473" t="s">
        <v>1646</v>
      </c>
    </row>
    <row r="474" spans="1:1">
      <c r="A474" t="s">
        <v>2008</v>
      </c>
    </row>
    <row r="475" spans="1:1">
      <c r="A475" t="s">
        <v>1646</v>
      </c>
    </row>
    <row r="476" spans="1:1">
      <c r="A476" t="s">
        <v>1907</v>
      </c>
    </row>
    <row r="477" spans="1:1">
      <c r="A477" t="s">
        <v>1646</v>
      </c>
    </row>
    <row r="478" spans="1:1">
      <c r="A478" t="s">
        <v>2010</v>
      </c>
    </row>
    <row r="479" spans="1:1">
      <c r="A479" t="s">
        <v>1646</v>
      </c>
    </row>
    <row r="480" spans="1:1">
      <c r="A480" t="s">
        <v>1881</v>
      </c>
    </row>
    <row r="481" spans="1:1">
      <c r="A481" t="s">
        <v>1646</v>
      </c>
    </row>
    <row r="482" spans="1:1">
      <c r="A482" t="s">
        <v>2895</v>
      </c>
    </row>
    <row r="483" spans="1:1">
      <c r="A483" t="s">
        <v>1887</v>
      </c>
    </row>
    <row r="484" spans="1:1">
      <c r="A484" t="s">
        <v>1989</v>
      </c>
    </row>
    <row r="485" spans="1:1">
      <c r="A485" t="s">
        <v>1889</v>
      </c>
    </row>
    <row r="488" spans="1:1">
      <c r="A488" t="s">
        <v>64</v>
      </c>
    </row>
    <row r="489" spans="1:1">
      <c r="A489" t="s">
        <v>2903</v>
      </c>
    </row>
    <row r="490" spans="1:1">
      <c r="A490" t="s">
        <v>1509</v>
      </c>
    </row>
    <row r="491" spans="1:1">
      <c r="A491" t="s">
        <v>2904</v>
      </c>
    </row>
    <row r="492" spans="1:1">
      <c r="A492" t="s">
        <v>2905</v>
      </c>
    </row>
    <row r="493" spans="1:1">
      <c r="A493" t="s">
        <v>2906</v>
      </c>
    </row>
    <row r="494" spans="1:1">
      <c r="A494" t="s">
        <v>70</v>
      </c>
    </row>
    <row r="495" spans="1:1">
      <c r="A495" t="s">
        <v>71</v>
      </c>
    </row>
    <row r="496" spans="1:1">
      <c r="A496" t="s">
        <v>2907</v>
      </c>
    </row>
    <row r="497" spans="1:1">
      <c r="A497" t="s">
        <v>2908</v>
      </c>
    </row>
    <row r="501" spans="1:1">
      <c r="A501" t="s">
        <v>2389</v>
      </c>
    </row>
    <row r="502" spans="1:1">
      <c r="A502" t="s">
        <v>2909</v>
      </c>
    </row>
    <row r="503" spans="1:1">
      <c r="A503" t="s">
        <v>2879</v>
      </c>
    </row>
    <row r="504" spans="1:1">
      <c r="A504" t="s">
        <v>1646</v>
      </c>
    </row>
    <row r="505" spans="1:1">
      <c r="A505" t="s">
        <v>2071</v>
      </c>
    </row>
    <row r="506" spans="1:1">
      <c r="A506" t="s">
        <v>1646</v>
      </c>
    </row>
    <row r="507" spans="1:1">
      <c r="A507" t="s">
        <v>2910</v>
      </c>
    </row>
    <row r="508" spans="1:1">
      <c r="A508" t="s">
        <v>1646</v>
      </c>
    </row>
    <row r="509" spans="1:1">
      <c r="A509" t="s">
        <v>2074</v>
      </c>
    </row>
    <row r="510" spans="1:1">
      <c r="A510" t="s">
        <v>1646</v>
      </c>
    </row>
    <row r="511" spans="1:1">
      <c r="A511" t="s">
        <v>2092</v>
      </c>
    </row>
    <row r="512" spans="1:1">
      <c r="A512" t="s">
        <v>1916</v>
      </c>
    </row>
    <row r="513" spans="1:1">
      <c r="A513" t="s">
        <v>2217</v>
      </c>
    </row>
    <row r="514" spans="1:1">
      <c r="A514" t="s">
        <v>1646</v>
      </c>
    </row>
    <row r="515" spans="1:1">
      <c r="A515" t="s">
        <v>1961</v>
      </c>
    </row>
    <row r="516" spans="1:1">
      <c r="A516" t="s">
        <v>1883</v>
      </c>
    </row>
    <row r="517" spans="1:1">
      <c r="A517" t="s">
        <v>1907</v>
      </c>
    </row>
    <row r="518" spans="1:1">
      <c r="A518" t="s">
        <v>1646</v>
      </c>
    </row>
    <row r="519" spans="1:1">
      <c r="A519" t="s">
        <v>1880</v>
      </c>
    </row>
    <row r="520" spans="1:1">
      <c r="A520" t="s">
        <v>1900</v>
      </c>
    </row>
    <row r="521" spans="1:1">
      <c r="A521" t="s">
        <v>2550</v>
      </c>
    </row>
    <row r="522" spans="1:1">
      <c r="A522" t="s">
        <v>1889</v>
      </c>
    </row>
    <row r="525" spans="1:1">
      <c r="A525" t="s">
        <v>64</v>
      </c>
    </row>
    <row r="526" spans="1:1">
      <c r="A526" t="s">
        <v>2911</v>
      </c>
    </row>
    <row r="527" spans="1:1">
      <c r="A527" t="s">
        <v>1509</v>
      </c>
    </row>
    <row r="528" spans="1:1">
      <c r="A528" t="s">
        <v>2912</v>
      </c>
    </row>
    <row r="529" spans="1:1">
      <c r="A529" t="s">
        <v>2913</v>
      </c>
    </row>
    <row r="530" spans="1:1">
      <c r="A530" t="s">
        <v>2914</v>
      </c>
    </row>
    <row r="531" spans="1:1">
      <c r="A531" t="s">
        <v>70</v>
      </c>
    </row>
    <row r="532" spans="1:1">
      <c r="A532" t="s">
        <v>71</v>
      </c>
    </row>
    <row r="533" spans="1:1">
      <c r="A533" t="s">
        <v>2915</v>
      </c>
    </row>
    <row r="534" spans="1:1">
      <c r="A534" t="s">
        <v>2916</v>
      </c>
    </row>
    <row r="538" spans="1:1">
      <c r="A538" t="s">
        <v>2402</v>
      </c>
    </row>
    <row r="539" spans="1:1">
      <c r="A539" t="s">
        <v>2917</v>
      </c>
    </row>
    <row r="540" spans="1:1">
      <c r="A540" t="s">
        <v>2403</v>
      </c>
    </row>
    <row r="541" spans="1:1">
      <c r="A541" t="s">
        <v>1646</v>
      </c>
    </row>
    <row r="542" spans="1:1">
      <c r="A542" t="s">
        <v>2092</v>
      </c>
    </row>
    <row r="543" spans="1:1">
      <c r="A543" t="s">
        <v>1646</v>
      </c>
    </row>
    <row r="544" spans="1:1">
      <c r="A544" t="s">
        <v>2918</v>
      </c>
    </row>
    <row r="545" spans="1:1">
      <c r="A545" t="s">
        <v>1646</v>
      </c>
    </row>
    <row r="546" spans="1:1">
      <c r="A546" t="s">
        <v>1961</v>
      </c>
    </row>
    <row r="547" spans="1:1">
      <c r="A547" t="s">
        <v>1646</v>
      </c>
    </row>
    <row r="548" spans="1:1">
      <c r="A548" t="s">
        <v>1907</v>
      </c>
    </row>
    <row r="549" spans="1:1">
      <c r="A549" t="s">
        <v>1916</v>
      </c>
    </row>
    <row r="550" spans="1:1">
      <c r="A550" t="s">
        <v>1880</v>
      </c>
    </row>
    <row r="551" spans="1:1">
      <c r="A551" t="s">
        <v>1646</v>
      </c>
    </row>
    <row r="552" spans="1:1">
      <c r="A552" t="s">
        <v>1881</v>
      </c>
    </row>
    <row r="553" spans="1:1">
      <c r="A553" t="s">
        <v>1883</v>
      </c>
    </row>
    <row r="554" spans="1:1">
      <c r="A554" t="s">
        <v>1897</v>
      </c>
    </row>
    <row r="555" spans="1:1">
      <c r="A555" t="s">
        <v>1646</v>
      </c>
    </row>
    <row r="556" spans="1:1">
      <c r="A556" t="s">
        <v>2919</v>
      </c>
    </row>
    <row r="557" spans="1:1">
      <c r="A557" t="s">
        <v>1887</v>
      </c>
    </row>
    <row r="558" spans="1:1">
      <c r="A558" t="s">
        <v>2415</v>
      </c>
    </row>
    <row r="559" spans="1:1">
      <c r="A559" t="s">
        <v>1889</v>
      </c>
    </row>
    <row r="562" spans="1:1">
      <c r="A562" t="s">
        <v>64</v>
      </c>
    </row>
    <row r="563" spans="1:1">
      <c r="A563" t="s">
        <v>2920</v>
      </c>
    </row>
    <row r="564" spans="1:1">
      <c r="A564" t="s">
        <v>1509</v>
      </c>
    </row>
    <row r="565" spans="1:1">
      <c r="A565" t="s">
        <v>2921</v>
      </c>
    </row>
    <row r="566" spans="1:1">
      <c r="A566" t="s">
        <v>2922</v>
      </c>
    </row>
    <row r="567" spans="1:1">
      <c r="A567" t="s">
        <v>2923</v>
      </c>
    </row>
    <row r="568" spans="1:1">
      <c r="A568" t="s">
        <v>70</v>
      </c>
    </row>
    <row r="569" spans="1:1">
      <c r="A569" t="s">
        <v>71</v>
      </c>
    </row>
    <row r="570" spans="1:1">
      <c r="A570" t="s">
        <v>2924</v>
      </c>
    </row>
    <row r="571" spans="1:1">
      <c r="A571" t="s">
        <v>2925</v>
      </c>
    </row>
    <row r="575" spans="1:1">
      <c r="A575" t="s">
        <v>2402</v>
      </c>
    </row>
    <row r="576" spans="1:1">
      <c r="A576" t="s">
        <v>2926</v>
      </c>
    </row>
    <row r="577" spans="1:1">
      <c r="A577" t="s">
        <v>2403</v>
      </c>
    </row>
    <row r="578" spans="1:1">
      <c r="A578" t="s">
        <v>1646</v>
      </c>
    </row>
    <row r="579" spans="1:1">
      <c r="A579" t="s">
        <v>2092</v>
      </c>
    </row>
    <row r="580" spans="1:1">
      <c r="A580" t="s">
        <v>1646</v>
      </c>
    </row>
    <row r="581" spans="1:1">
      <c r="A581" t="s">
        <v>2918</v>
      </c>
    </row>
    <row r="582" spans="1:1">
      <c r="A582" t="s">
        <v>1646</v>
      </c>
    </row>
    <row r="583" spans="1:1">
      <c r="A583" t="s">
        <v>1961</v>
      </c>
    </row>
    <row r="584" spans="1:1">
      <c r="A584" t="s">
        <v>1646</v>
      </c>
    </row>
    <row r="585" spans="1:1">
      <c r="A585" t="s">
        <v>1907</v>
      </c>
    </row>
    <row r="586" spans="1:1">
      <c r="A586" t="s">
        <v>1916</v>
      </c>
    </row>
    <row r="587" spans="1:1">
      <c r="A587" t="s">
        <v>1880</v>
      </c>
    </row>
    <row r="588" spans="1:1">
      <c r="A588" t="s">
        <v>1646</v>
      </c>
    </row>
    <row r="589" spans="1:1">
      <c r="A589" t="s">
        <v>2365</v>
      </c>
    </row>
    <row r="590" spans="1:1">
      <c r="A590" t="s">
        <v>1646</v>
      </c>
    </row>
    <row r="591" spans="1:1">
      <c r="A591" t="s">
        <v>1897</v>
      </c>
    </row>
    <row r="592" spans="1:1">
      <c r="A592" t="s">
        <v>1646</v>
      </c>
    </row>
    <row r="593" spans="1:1">
      <c r="A593" t="s">
        <v>2919</v>
      </c>
    </row>
    <row r="594" spans="1:1">
      <c r="A594" t="s">
        <v>1887</v>
      </c>
    </row>
    <row r="595" spans="1:1">
      <c r="A595" t="s">
        <v>2415</v>
      </c>
    </row>
    <row r="596" spans="1:1">
      <c r="A596" t="s">
        <v>1889</v>
      </c>
    </row>
    <row r="599" spans="1:1">
      <c r="A599" t="s">
        <v>64</v>
      </c>
    </row>
    <row r="600" spans="1:1">
      <c r="A600" t="s">
        <v>2927</v>
      </c>
    </row>
    <row r="601" spans="1:1">
      <c r="A601" t="s">
        <v>1509</v>
      </c>
    </row>
    <row r="602" spans="1:1">
      <c r="A602" t="s">
        <v>2928</v>
      </c>
    </row>
    <row r="603" spans="1:1">
      <c r="A603" t="s">
        <v>2929</v>
      </c>
    </row>
    <row r="604" spans="1:1">
      <c r="A604" t="s">
        <v>2930</v>
      </c>
    </row>
    <row r="605" spans="1:1">
      <c r="A605" t="s">
        <v>70</v>
      </c>
    </row>
    <row r="606" spans="1:1">
      <c r="A606" t="s">
        <v>71</v>
      </c>
    </row>
    <row r="607" spans="1:1">
      <c r="A607" t="s">
        <v>2931</v>
      </c>
    </row>
    <row r="608" spans="1:1">
      <c r="A608" t="s">
        <v>2932</v>
      </c>
    </row>
    <row r="612" spans="1:1">
      <c r="A612" t="s">
        <v>2389</v>
      </c>
    </row>
    <row r="613" spans="1:1">
      <c r="A613" t="s">
        <v>2933</v>
      </c>
    </row>
    <row r="614" spans="1:1">
      <c r="A614" t="s">
        <v>2088</v>
      </c>
    </row>
    <row r="615" spans="1:1">
      <c r="A615" t="s">
        <v>1646</v>
      </c>
    </row>
    <row r="616" spans="1:1">
      <c r="A616" t="s">
        <v>2071</v>
      </c>
    </row>
    <row r="617" spans="1:1">
      <c r="A617" t="s">
        <v>1646</v>
      </c>
    </row>
    <row r="618" spans="1:1">
      <c r="A618" t="s">
        <v>2910</v>
      </c>
    </row>
    <row r="619" spans="1:1">
      <c r="A619" t="s">
        <v>1646</v>
      </c>
    </row>
    <row r="620" spans="1:1">
      <c r="A620" t="s">
        <v>2074</v>
      </c>
    </row>
    <row r="621" spans="1:1">
      <c r="A621" t="s">
        <v>1646</v>
      </c>
    </row>
    <row r="622" spans="1:1">
      <c r="A622" t="s">
        <v>2092</v>
      </c>
    </row>
    <row r="623" spans="1:1">
      <c r="A623" t="s">
        <v>1916</v>
      </c>
    </row>
    <row r="624" spans="1:1">
      <c r="A624" t="s">
        <v>2217</v>
      </c>
    </row>
    <row r="625" spans="1:1">
      <c r="A625" t="s">
        <v>1646</v>
      </c>
    </row>
    <row r="626" spans="1:1">
      <c r="A626" t="s">
        <v>1961</v>
      </c>
    </row>
    <row r="627" spans="1:1">
      <c r="A627" t="s">
        <v>1883</v>
      </c>
    </row>
    <row r="628" spans="1:1">
      <c r="A628" t="s">
        <v>1907</v>
      </c>
    </row>
    <row r="629" spans="1:1">
      <c r="A629" t="s">
        <v>1646</v>
      </c>
    </row>
    <row r="630" spans="1:1">
      <c r="A630" t="s">
        <v>1880</v>
      </c>
    </row>
    <row r="631" spans="1:1">
      <c r="A631" t="s">
        <v>1900</v>
      </c>
    </row>
    <row r="632" spans="1:1">
      <c r="A632" t="s">
        <v>2550</v>
      </c>
    </row>
    <row r="633" spans="1:1">
      <c r="A633" t="s">
        <v>1889</v>
      </c>
    </row>
    <row r="636" spans="1:1">
      <c r="A636" t="s">
        <v>64</v>
      </c>
    </row>
    <row r="637" spans="1:1">
      <c r="A637" t="s">
        <v>2934</v>
      </c>
    </row>
    <row r="638" spans="1:1">
      <c r="A638" t="s">
        <v>1509</v>
      </c>
    </row>
    <row r="639" spans="1:1">
      <c r="A639" t="s">
        <v>2935</v>
      </c>
    </row>
    <row r="640" spans="1:1">
      <c r="A640" t="s">
        <v>2936</v>
      </c>
    </row>
    <row r="641" spans="1:1">
      <c r="A641" t="s">
        <v>2937</v>
      </c>
    </row>
    <row r="642" spans="1:1">
      <c r="A642" t="s">
        <v>70</v>
      </c>
    </row>
    <row r="643" spans="1:1">
      <c r="A643" t="s">
        <v>71</v>
      </c>
    </row>
    <row r="644" spans="1:1">
      <c r="A644" t="s">
        <v>2938</v>
      </c>
    </row>
    <row r="645" spans="1:1">
      <c r="A645" t="s">
        <v>2939</v>
      </c>
    </row>
    <row r="649" spans="1:1">
      <c r="A649" t="s">
        <v>2859</v>
      </c>
    </row>
    <row r="650" spans="1:1">
      <c r="A650" t="s">
        <v>2940</v>
      </c>
    </row>
    <row r="651" spans="1:1">
      <c r="A651" t="s">
        <v>2246</v>
      </c>
    </row>
    <row r="652" spans="1:1">
      <c r="A652" t="s">
        <v>1646</v>
      </c>
    </row>
    <row r="653" spans="1:1">
      <c r="A653" t="s">
        <v>2074</v>
      </c>
    </row>
    <row r="654" spans="1:1">
      <c r="A654" t="s">
        <v>1645</v>
      </c>
    </row>
    <row r="655" spans="1:1">
      <c r="A655" t="s">
        <v>2092</v>
      </c>
    </row>
    <row r="656" spans="1:1">
      <c r="A656" t="s">
        <v>1646</v>
      </c>
    </row>
    <row r="657" spans="1:1">
      <c r="A657" t="s">
        <v>2217</v>
      </c>
    </row>
    <row r="658" spans="1:1">
      <c r="A658" t="s">
        <v>1646</v>
      </c>
    </row>
    <row r="659" spans="1:1">
      <c r="A659" t="s">
        <v>2008</v>
      </c>
    </row>
    <row r="660" spans="1:1">
      <c r="A660" t="s">
        <v>1646</v>
      </c>
    </row>
    <row r="661" spans="1:1">
      <c r="A661" t="s">
        <v>1907</v>
      </c>
    </row>
    <row r="662" spans="1:1">
      <c r="A662" t="s">
        <v>1646</v>
      </c>
    </row>
    <row r="663" spans="1:1">
      <c r="A663" t="s">
        <v>2010</v>
      </c>
    </row>
    <row r="664" spans="1:1">
      <c r="A664" t="s">
        <v>1646</v>
      </c>
    </row>
    <row r="665" spans="1:1">
      <c r="A665" t="s">
        <v>1881</v>
      </c>
    </row>
    <row r="666" spans="1:1">
      <c r="A666" t="s">
        <v>1646</v>
      </c>
    </row>
    <row r="667" spans="1:1">
      <c r="A667" t="s">
        <v>2895</v>
      </c>
    </row>
    <row r="668" spans="1:1">
      <c r="A668" t="s">
        <v>1887</v>
      </c>
    </row>
    <row r="669" spans="1:1">
      <c r="A669" t="s">
        <v>1989</v>
      </c>
    </row>
    <row r="670" spans="1:1">
      <c r="A670" t="s">
        <v>1889</v>
      </c>
    </row>
    <row r="673" spans="1:1">
      <c r="A673" t="s">
        <v>64</v>
      </c>
    </row>
    <row r="674" spans="1:1">
      <c r="A674" t="s">
        <v>2941</v>
      </c>
    </row>
    <row r="675" spans="1:1">
      <c r="A675" t="s">
        <v>1509</v>
      </c>
    </row>
    <row r="676" spans="1:1">
      <c r="A676" t="s">
        <v>2942</v>
      </c>
    </row>
    <row r="677" spans="1:1">
      <c r="A677" t="s">
        <v>2943</v>
      </c>
    </row>
    <row r="678" spans="1:1">
      <c r="A678" t="s">
        <v>2944</v>
      </c>
    </row>
    <row r="679" spans="1:1">
      <c r="A679" t="s">
        <v>70</v>
      </c>
    </row>
    <row r="680" spans="1:1">
      <c r="A680" t="s">
        <v>71</v>
      </c>
    </row>
    <row r="681" spans="1:1">
      <c r="A681" t="s">
        <v>2945</v>
      </c>
    </row>
    <row r="682" spans="1:1">
      <c r="A682" t="s">
        <v>2946</v>
      </c>
    </row>
    <row r="686" spans="1:1">
      <c r="A686" t="s">
        <v>1999</v>
      </c>
    </row>
    <row r="687" spans="1:1">
      <c r="A687" t="s">
        <v>2947</v>
      </c>
    </row>
    <row r="688" spans="1:1">
      <c r="A688" t="s">
        <v>2001</v>
      </c>
    </row>
    <row r="689" spans="1:1">
      <c r="A689" t="s">
        <v>1646</v>
      </c>
    </row>
    <row r="690" spans="1:1">
      <c r="A690" t="s">
        <v>2246</v>
      </c>
    </row>
    <row r="691" spans="1:1">
      <c r="A691" t="s">
        <v>2074</v>
      </c>
    </row>
    <row r="692" spans="1:1">
      <c r="A692" t="s">
        <v>1645</v>
      </c>
    </row>
    <row r="693" spans="1:1">
      <c r="A693" t="s">
        <v>2092</v>
      </c>
    </row>
    <row r="694" spans="1:1">
      <c r="A694" t="s">
        <v>1646</v>
      </c>
    </row>
    <row r="695" spans="1:1">
      <c r="A695" t="s">
        <v>2217</v>
      </c>
    </row>
    <row r="696" spans="1:1">
      <c r="A696" t="s">
        <v>1646</v>
      </c>
    </row>
    <row r="697" spans="1:1">
      <c r="A697" t="s">
        <v>2008</v>
      </c>
    </row>
    <row r="698" spans="1:1">
      <c r="A698" t="s">
        <v>1646</v>
      </c>
    </row>
    <row r="699" spans="1:1">
      <c r="A699" t="s">
        <v>1907</v>
      </c>
    </row>
    <row r="700" spans="1:1">
      <c r="A700" t="s">
        <v>1646</v>
      </c>
    </row>
    <row r="701" spans="1:1">
      <c r="A701" t="s">
        <v>2010</v>
      </c>
    </row>
    <row r="702" spans="1:1">
      <c r="A702" t="s">
        <v>1881</v>
      </c>
    </row>
    <row r="703" spans="1:1">
      <c r="A703" t="s">
        <v>1646</v>
      </c>
    </row>
    <row r="704" spans="1:1">
      <c r="A704" t="s">
        <v>2895</v>
      </c>
    </row>
    <row r="705" spans="1:1">
      <c r="A705" t="s">
        <v>1887</v>
      </c>
    </row>
    <row r="706" spans="1:1">
      <c r="A706" t="s">
        <v>1989</v>
      </c>
    </row>
    <row r="707" spans="1:1">
      <c r="A707" t="s">
        <v>1889</v>
      </c>
    </row>
    <row r="710" spans="1:1">
      <c r="A710" t="s">
        <v>64</v>
      </c>
    </row>
    <row r="711" spans="1:1">
      <c r="A711" t="s">
        <v>2948</v>
      </c>
    </row>
    <row r="712" spans="1:1">
      <c r="A712" t="s">
        <v>1509</v>
      </c>
    </row>
    <row r="713" spans="1:1">
      <c r="A713" t="s">
        <v>2949</v>
      </c>
    </row>
    <row r="714" spans="1:1">
      <c r="A714" t="s">
        <v>2950</v>
      </c>
    </row>
    <row r="715" spans="1:1">
      <c r="A715" t="s">
        <v>2951</v>
      </c>
    </row>
    <row r="716" spans="1:1">
      <c r="A716" t="s">
        <v>70</v>
      </c>
    </row>
    <row r="717" spans="1:1">
      <c r="A717" t="s">
        <v>71</v>
      </c>
    </row>
    <row r="718" spans="1:1">
      <c r="A718" t="s">
        <v>2952</v>
      </c>
    </row>
    <row r="719" spans="1:1">
      <c r="A719" t="s">
        <v>2953</v>
      </c>
    </row>
    <row r="723" spans="1:1">
      <c r="A723" t="s">
        <v>1974</v>
      </c>
    </row>
    <row r="724" spans="1:1">
      <c r="A724" t="s">
        <v>2954</v>
      </c>
    </row>
    <row r="725" spans="1:1">
      <c r="A725" t="s">
        <v>2092</v>
      </c>
    </row>
    <row r="726" spans="1:1">
      <c r="A726" t="s">
        <v>1646</v>
      </c>
    </row>
    <row r="727" spans="1:1">
      <c r="A727" t="s">
        <v>1646</v>
      </c>
    </row>
    <row r="728" spans="1:1">
      <c r="A728" t="s">
        <v>2217</v>
      </c>
    </row>
    <row r="729" spans="1:1">
      <c r="A729" t="s">
        <v>1645</v>
      </c>
    </row>
    <row r="730" spans="1:1">
      <c r="A730" t="s">
        <v>1961</v>
      </c>
    </row>
    <row r="731" spans="1:1">
      <c r="A731" t="s">
        <v>1646</v>
      </c>
    </row>
    <row r="732" spans="1:1">
      <c r="A732" t="s">
        <v>1646</v>
      </c>
    </row>
    <row r="733" spans="1:1">
      <c r="A733" t="s">
        <v>1981</v>
      </c>
    </row>
    <row r="734" spans="1:1">
      <c r="A734" t="s">
        <v>1646</v>
      </c>
    </row>
    <row r="735" spans="1:1">
      <c r="A735" t="s">
        <v>1880</v>
      </c>
    </row>
    <row r="736" spans="1:1">
      <c r="A736" t="s">
        <v>1646</v>
      </c>
    </row>
    <row r="737" spans="1:1">
      <c r="A737" t="s">
        <v>1883</v>
      </c>
    </row>
    <row r="738" spans="1:1">
      <c r="A738" t="s">
        <v>1881</v>
      </c>
    </row>
    <row r="739" spans="1:1">
      <c r="A739" t="s">
        <v>1646</v>
      </c>
    </row>
    <row r="740" spans="1:1">
      <c r="A740" t="s">
        <v>1897</v>
      </c>
    </row>
    <row r="741" spans="1:1">
      <c r="A741" t="s">
        <v>1646</v>
      </c>
    </row>
    <row r="742" spans="1:1">
      <c r="A742" t="s">
        <v>1900</v>
      </c>
    </row>
    <row r="743" spans="1:1">
      <c r="A743" t="s">
        <v>1989</v>
      </c>
    </row>
    <row r="744" spans="1:1">
      <c r="A744" t="s">
        <v>1889</v>
      </c>
    </row>
    <row r="747" spans="1:1">
      <c r="A747" t="s">
        <v>64</v>
      </c>
    </row>
    <row r="748" spans="1:1">
      <c r="A748" t="s">
        <v>2955</v>
      </c>
    </row>
    <row r="749" spans="1:1">
      <c r="A749" t="s">
        <v>1509</v>
      </c>
    </row>
    <row r="750" spans="1:1">
      <c r="A750" t="s">
        <v>2956</v>
      </c>
    </row>
    <row r="751" spans="1:1">
      <c r="A751" t="s">
        <v>2957</v>
      </c>
    </row>
    <row r="752" spans="1:1">
      <c r="A752" t="s">
        <v>2958</v>
      </c>
    </row>
    <row r="753" spans="1:1">
      <c r="A753" t="s">
        <v>70</v>
      </c>
    </row>
    <row r="754" spans="1:1">
      <c r="A754" t="s">
        <v>71</v>
      </c>
    </row>
    <row r="755" spans="1:1">
      <c r="A755" t="s">
        <v>2959</v>
      </c>
    </row>
    <row r="756" spans="1:1">
      <c r="A756" t="s">
        <v>2960</v>
      </c>
    </row>
    <row r="760" spans="1:1">
      <c r="A760" t="s">
        <v>1999</v>
      </c>
    </row>
    <row r="761" spans="1:1">
      <c r="A761" t="s">
        <v>2961</v>
      </c>
    </row>
    <row r="762" spans="1:1">
      <c r="A762" t="s">
        <v>2001</v>
      </c>
    </row>
    <row r="763" spans="1:1">
      <c r="A763" t="s">
        <v>1646</v>
      </c>
    </row>
    <row r="764" spans="1:1">
      <c r="A764" t="s">
        <v>1646</v>
      </c>
    </row>
    <row r="765" spans="1:1">
      <c r="A765" t="s">
        <v>2246</v>
      </c>
    </row>
    <row r="766" spans="1:1">
      <c r="A766" t="s">
        <v>1645</v>
      </c>
    </row>
    <row r="767" spans="1:1">
      <c r="A767" t="s">
        <v>2074</v>
      </c>
    </row>
    <row r="768" spans="1:1">
      <c r="A768" t="s">
        <v>1646</v>
      </c>
    </row>
    <row r="769" spans="1:1">
      <c r="A769" t="s">
        <v>1646</v>
      </c>
    </row>
    <row r="770" spans="1:1">
      <c r="A770" t="s">
        <v>2549</v>
      </c>
    </row>
    <row r="771" spans="1:1">
      <c r="A771" t="s">
        <v>1646</v>
      </c>
    </row>
    <row r="772" spans="1:1">
      <c r="A772" t="s">
        <v>2217</v>
      </c>
    </row>
    <row r="773" spans="1:1">
      <c r="A773" t="s">
        <v>1646</v>
      </c>
    </row>
    <row r="774" spans="1:1">
      <c r="A774" t="s">
        <v>1883</v>
      </c>
    </row>
    <row r="775" spans="1:1">
      <c r="A775" t="s">
        <v>1961</v>
      </c>
    </row>
    <row r="776" spans="1:1">
      <c r="A776" t="s">
        <v>1646</v>
      </c>
    </row>
    <row r="777" spans="1:1">
      <c r="A777" t="s">
        <v>1907</v>
      </c>
    </row>
    <row r="778" spans="1:1">
      <c r="A778" t="s">
        <v>1646</v>
      </c>
    </row>
    <row r="779" spans="1:1">
      <c r="A779" t="s">
        <v>1900</v>
      </c>
    </row>
    <row r="780" spans="1:1">
      <c r="A780" t="s">
        <v>2869</v>
      </c>
    </row>
    <row r="781" spans="1:1">
      <c r="A781" t="s">
        <v>1889</v>
      </c>
    </row>
    <row r="784" spans="1:1">
      <c r="A784" t="s">
        <v>64</v>
      </c>
    </row>
    <row r="785" spans="1:1">
      <c r="A785" t="s">
        <v>2962</v>
      </c>
    </row>
    <row r="786" spans="1:1">
      <c r="A786" t="s">
        <v>1509</v>
      </c>
    </row>
    <row r="787" spans="1:1">
      <c r="A787" t="s">
        <v>2963</v>
      </c>
    </row>
    <row r="788" spans="1:1">
      <c r="A788" t="s">
        <v>2964</v>
      </c>
    </row>
    <row r="789" spans="1:1">
      <c r="A789" t="s">
        <v>2965</v>
      </c>
    </row>
    <row r="790" spans="1:1">
      <c r="A790" t="s">
        <v>70</v>
      </c>
    </row>
    <row r="791" spans="1:1">
      <c r="A791" t="s">
        <v>71</v>
      </c>
    </row>
    <row r="792" spans="1:1">
      <c r="A792" t="s">
        <v>2966</v>
      </c>
    </row>
    <row r="793" spans="1:1">
      <c r="A793" t="s">
        <v>2967</v>
      </c>
    </row>
    <row r="797" spans="1:1">
      <c r="A797" t="s">
        <v>1999</v>
      </c>
    </row>
    <row r="798" spans="1:1">
      <c r="A798" t="s">
        <v>2968</v>
      </c>
    </row>
    <row r="799" spans="1:1">
      <c r="A799" t="s">
        <v>2001</v>
      </c>
    </row>
    <row r="800" spans="1:1">
      <c r="A800" t="s">
        <v>1646</v>
      </c>
    </row>
    <row r="801" spans="1:1">
      <c r="A801" t="s">
        <v>1646</v>
      </c>
    </row>
    <row r="802" spans="1:1">
      <c r="A802" t="s">
        <v>2246</v>
      </c>
    </row>
    <row r="803" spans="1:1">
      <c r="A803" t="s">
        <v>1645</v>
      </c>
    </row>
    <row r="804" spans="1:1">
      <c r="A804" t="s">
        <v>2074</v>
      </c>
    </row>
    <row r="805" spans="1:1">
      <c r="A805" t="s">
        <v>1646</v>
      </c>
    </row>
    <row r="806" spans="1:1">
      <c r="A806" t="s">
        <v>1646</v>
      </c>
    </row>
    <row r="807" spans="1:1">
      <c r="A807" t="s">
        <v>2549</v>
      </c>
    </row>
    <row r="808" spans="1:1">
      <c r="A808" t="s">
        <v>1646</v>
      </c>
    </row>
    <row r="809" spans="1:1">
      <c r="A809" t="s">
        <v>2217</v>
      </c>
    </row>
    <row r="810" spans="1:1">
      <c r="A810" t="s">
        <v>1646</v>
      </c>
    </row>
    <row r="811" spans="1:1">
      <c r="A811" t="s">
        <v>1883</v>
      </c>
    </row>
    <row r="812" spans="1:1">
      <c r="A812" t="s">
        <v>1961</v>
      </c>
    </row>
    <row r="813" spans="1:1">
      <c r="A813" t="s">
        <v>1646</v>
      </c>
    </row>
    <row r="814" spans="1:1">
      <c r="A814" t="s">
        <v>1907</v>
      </c>
    </row>
    <row r="815" spans="1:1">
      <c r="A815" t="s">
        <v>1886</v>
      </c>
    </row>
    <row r="816" spans="1:1">
      <c r="A816" t="s">
        <v>1887</v>
      </c>
    </row>
    <row r="817" spans="1:1">
      <c r="A817" t="s">
        <v>2869</v>
      </c>
    </row>
    <row r="818" spans="1:1">
      <c r="A818" t="s">
        <v>1889</v>
      </c>
    </row>
    <row r="821" spans="1:1">
      <c r="A821" t="s">
        <v>64</v>
      </c>
    </row>
    <row r="822" spans="1:1">
      <c r="A822" t="s">
        <v>2969</v>
      </c>
    </row>
    <row r="823" spans="1:1">
      <c r="A823" t="s">
        <v>1509</v>
      </c>
    </row>
    <row r="824" spans="1:1">
      <c r="A824" t="s">
        <v>2970</v>
      </c>
    </row>
    <row r="825" spans="1:1">
      <c r="A825" t="s">
        <v>2971</v>
      </c>
    </row>
    <row r="826" spans="1:1">
      <c r="A826" t="s">
        <v>2972</v>
      </c>
    </row>
    <row r="827" spans="1:1">
      <c r="A827" t="s">
        <v>70</v>
      </c>
    </row>
    <row r="828" spans="1:1">
      <c r="A828" t="s">
        <v>71</v>
      </c>
    </row>
    <row r="829" spans="1:1">
      <c r="A829" t="s">
        <v>2973</v>
      </c>
    </row>
    <row r="830" spans="1:1">
      <c r="A830" t="s">
        <v>2974</v>
      </c>
    </row>
    <row r="834" spans="1:1">
      <c r="A834" t="s">
        <v>1974</v>
      </c>
    </row>
    <row r="835" spans="1:1">
      <c r="A835" t="s">
        <v>2975</v>
      </c>
    </row>
    <row r="836" spans="1:1">
      <c r="A836" t="s">
        <v>2092</v>
      </c>
    </row>
    <row r="837" spans="1:1">
      <c r="A837" t="s">
        <v>1646</v>
      </c>
    </row>
    <row r="838" spans="1:1">
      <c r="A838" t="s">
        <v>1646</v>
      </c>
    </row>
    <row r="839" spans="1:1">
      <c r="A839" t="s">
        <v>2918</v>
      </c>
    </row>
    <row r="840" spans="1:1">
      <c r="A840" t="s">
        <v>1646</v>
      </c>
    </row>
    <row r="841" spans="1:1">
      <c r="A841" t="s">
        <v>1961</v>
      </c>
    </row>
    <row r="842" spans="1:1">
      <c r="A842" t="s">
        <v>1646</v>
      </c>
    </row>
    <row r="843" spans="1:1">
      <c r="A843" t="s">
        <v>1646</v>
      </c>
    </row>
    <row r="844" spans="1:1">
      <c r="A844" t="s">
        <v>1981</v>
      </c>
    </row>
    <row r="845" spans="1:1">
      <c r="A845" t="s">
        <v>1646</v>
      </c>
    </row>
    <row r="846" spans="1:1">
      <c r="A846" t="s">
        <v>1880</v>
      </c>
    </row>
    <row r="847" spans="1:1">
      <c r="A847" t="s">
        <v>1646</v>
      </c>
    </row>
    <row r="848" spans="1:1">
      <c r="A848" t="s">
        <v>1883</v>
      </c>
    </row>
    <row r="849" spans="1:1">
      <c r="A849" t="s">
        <v>1881</v>
      </c>
    </row>
    <row r="850" spans="1:1">
      <c r="A850" t="s">
        <v>1646</v>
      </c>
    </row>
    <row r="851" spans="1:1">
      <c r="A851" t="s">
        <v>1897</v>
      </c>
    </row>
    <row r="852" spans="1:1">
      <c r="A852" t="s">
        <v>1646</v>
      </c>
    </row>
    <row r="853" spans="1:1">
      <c r="A853" t="s">
        <v>1900</v>
      </c>
    </row>
    <row r="854" spans="1:1">
      <c r="A854" t="s">
        <v>1989</v>
      </c>
    </row>
    <row r="855" spans="1:1">
      <c r="A855" t="s">
        <v>1889</v>
      </c>
    </row>
    <row r="858" spans="1:1">
      <c r="A858" t="s">
        <v>64</v>
      </c>
    </row>
    <row r="859" spans="1:1">
      <c r="A859" t="s">
        <v>2976</v>
      </c>
    </row>
    <row r="860" spans="1:1">
      <c r="A860" t="s">
        <v>1509</v>
      </c>
    </row>
    <row r="861" spans="1:1">
      <c r="A861" t="s">
        <v>2977</v>
      </c>
    </row>
    <row r="862" spans="1:1">
      <c r="A862" t="s">
        <v>2978</v>
      </c>
    </row>
    <row r="863" spans="1:1">
      <c r="A863" t="s">
        <v>2979</v>
      </c>
    </row>
    <row r="864" spans="1:1">
      <c r="A864" t="s">
        <v>70</v>
      </c>
    </row>
    <row r="865" spans="1:1">
      <c r="A865" t="s">
        <v>71</v>
      </c>
    </row>
    <row r="866" spans="1:1">
      <c r="A866" t="s">
        <v>2980</v>
      </c>
    </row>
    <row r="867" spans="1:1">
      <c r="A867" t="s">
        <v>2981</v>
      </c>
    </row>
    <row r="871" spans="1:1">
      <c r="A871" t="s">
        <v>2244</v>
      </c>
    </row>
    <row r="872" spans="1:1">
      <c r="A872" t="s">
        <v>2982</v>
      </c>
    </row>
    <row r="873" spans="1:1">
      <c r="A873" t="s">
        <v>2261</v>
      </c>
    </row>
    <row r="874" spans="1:1">
      <c r="A874" t="s">
        <v>1646</v>
      </c>
    </row>
    <row r="875" spans="1:1">
      <c r="A875" t="s">
        <v>2074</v>
      </c>
    </row>
    <row r="876" spans="1:1">
      <c r="A876" t="s">
        <v>1646</v>
      </c>
    </row>
    <row r="877" spans="1:1">
      <c r="A877" t="s">
        <v>1645</v>
      </c>
    </row>
    <row r="878" spans="1:1">
      <c r="A878" t="s">
        <v>2092</v>
      </c>
    </row>
    <row r="879" spans="1:1">
      <c r="A879" t="s">
        <v>1646</v>
      </c>
    </row>
    <row r="880" spans="1:1">
      <c r="A880" t="s">
        <v>2217</v>
      </c>
    </row>
    <row r="881" spans="1:1">
      <c r="A881" t="s">
        <v>1646</v>
      </c>
    </row>
    <row r="882" spans="1:1">
      <c r="A882" t="s">
        <v>2008</v>
      </c>
    </row>
    <row r="883" spans="1:1">
      <c r="A883" t="s">
        <v>1646</v>
      </c>
    </row>
    <row r="884" spans="1:1">
      <c r="A884" t="s">
        <v>1907</v>
      </c>
    </row>
    <row r="885" spans="1:1">
      <c r="A885" t="s">
        <v>1646</v>
      </c>
    </row>
    <row r="886" spans="1:1">
      <c r="A886" t="s">
        <v>1883</v>
      </c>
    </row>
    <row r="887" spans="1:1">
      <c r="A887" t="s">
        <v>1880</v>
      </c>
    </row>
    <row r="888" spans="1:1">
      <c r="A888" t="s">
        <v>1646</v>
      </c>
    </row>
    <row r="889" spans="1:1">
      <c r="A889" t="s">
        <v>1881</v>
      </c>
    </row>
    <row r="890" spans="1:1">
      <c r="A890" t="s">
        <v>1887</v>
      </c>
    </row>
    <row r="891" spans="1:1">
      <c r="A891" t="s">
        <v>2983</v>
      </c>
    </row>
    <row r="892" spans="1:1">
      <c r="A892" t="s">
        <v>1889</v>
      </c>
    </row>
    <row r="895" spans="1:1">
      <c r="A895" t="s">
        <v>64</v>
      </c>
    </row>
    <row r="896" spans="1:1">
      <c r="A896" t="s">
        <v>2984</v>
      </c>
    </row>
    <row r="897" spans="1:1">
      <c r="A897" t="s">
        <v>1509</v>
      </c>
    </row>
    <row r="898" spans="1:1">
      <c r="A898" t="s">
        <v>2985</v>
      </c>
    </row>
    <row r="899" spans="1:1">
      <c r="A899" t="s">
        <v>2986</v>
      </c>
    </row>
    <row r="900" spans="1:1">
      <c r="A900" t="s">
        <v>2987</v>
      </c>
    </row>
    <row r="901" spans="1:1">
      <c r="A901" t="s">
        <v>70</v>
      </c>
    </row>
    <row r="902" spans="1:1">
      <c r="A902" t="s">
        <v>71</v>
      </c>
    </row>
    <row r="903" spans="1:1">
      <c r="A903" t="s">
        <v>2988</v>
      </c>
    </row>
    <row r="904" spans="1:1">
      <c r="A904" t="s">
        <v>2989</v>
      </c>
    </row>
    <row r="908" spans="1:1">
      <c r="A908" t="s">
        <v>1999</v>
      </c>
    </row>
    <row r="909" spans="1:1">
      <c r="A909" t="s">
        <v>2990</v>
      </c>
    </row>
    <row r="910" spans="1:1">
      <c r="A910" t="s">
        <v>2001</v>
      </c>
    </row>
    <row r="911" spans="1:1">
      <c r="A911" t="s">
        <v>1646</v>
      </c>
    </row>
    <row r="912" spans="1:1">
      <c r="A912" t="s">
        <v>2246</v>
      </c>
    </row>
    <row r="913" spans="1:1">
      <c r="A913" t="s">
        <v>2074</v>
      </c>
    </row>
    <row r="914" spans="1:1">
      <c r="A914" t="s">
        <v>1645</v>
      </c>
    </row>
    <row r="915" spans="1:1">
      <c r="A915" t="s">
        <v>2092</v>
      </c>
    </row>
    <row r="916" spans="1:1">
      <c r="A916" t="s">
        <v>1646</v>
      </c>
    </row>
    <row r="917" spans="1:1">
      <c r="A917" t="s">
        <v>2217</v>
      </c>
    </row>
    <row r="918" spans="1:1">
      <c r="A918" t="s">
        <v>1646</v>
      </c>
    </row>
    <row r="919" spans="1:1">
      <c r="A919" t="s">
        <v>2008</v>
      </c>
    </row>
    <row r="920" spans="1:1">
      <c r="A920" t="s">
        <v>1646</v>
      </c>
    </row>
    <row r="921" spans="1:1">
      <c r="A921" t="s">
        <v>1907</v>
      </c>
    </row>
    <row r="922" spans="1:1">
      <c r="A922" t="s">
        <v>1646</v>
      </c>
    </row>
    <row r="923" spans="1:1">
      <c r="A923" t="s">
        <v>2010</v>
      </c>
    </row>
    <row r="924" spans="1:1">
      <c r="A924" t="s">
        <v>1881</v>
      </c>
    </row>
    <row r="925" spans="1:1">
      <c r="A925" t="s">
        <v>1646</v>
      </c>
    </row>
    <row r="926" spans="1:1">
      <c r="A926" t="s">
        <v>1897</v>
      </c>
    </row>
    <row r="927" spans="1:1">
      <c r="A927" t="s">
        <v>1900</v>
      </c>
    </row>
    <row r="928" spans="1:1">
      <c r="A928" t="s">
        <v>1989</v>
      </c>
    </row>
    <row r="929" spans="1:1">
      <c r="A929" t="s">
        <v>1889</v>
      </c>
    </row>
    <row r="932" spans="1:1">
      <c r="A932" t="s">
        <v>64</v>
      </c>
    </row>
    <row r="933" spans="1:1">
      <c r="A933" t="s">
        <v>2991</v>
      </c>
    </row>
    <row r="934" spans="1:1">
      <c r="A934" t="s">
        <v>1509</v>
      </c>
    </row>
    <row r="935" spans="1:1">
      <c r="A935" t="s">
        <v>2992</v>
      </c>
    </row>
    <row r="936" spans="1:1">
      <c r="A936" t="s">
        <v>2993</v>
      </c>
    </row>
    <row r="937" spans="1:1">
      <c r="A937" t="s">
        <v>2994</v>
      </c>
    </row>
    <row r="938" spans="1:1">
      <c r="A938" t="s">
        <v>70</v>
      </c>
    </row>
    <row r="939" spans="1:1">
      <c r="A939" t="s">
        <v>71</v>
      </c>
    </row>
    <row r="940" spans="1:1">
      <c r="A940" t="s">
        <v>2995</v>
      </c>
    </row>
    <row r="941" spans="1:1">
      <c r="A941" t="s">
        <v>2996</v>
      </c>
    </row>
    <row r="945" spans="1:1">
      <c r="A945" t="s">
        <v>2389</v>
      </c>
    </row>
    <row r="946" spans="1:1">
      <c r="A946" t="s">
        <v>2997</v>
      </c>
    </row>
    <row r="947" spans="1:1">
      <c r="A947" t="s">
        <v>2879</v>
      </c>
    </row>
    <row r="948" spans="1:1">
      <c r="A948" t="s">
        <v>1646</v>
      </c>
    </row>
    <row r="949" spans="1:1">
      <c r="A949" t="s">
        <v>2071</v>
      </c>
    </row>
    <row r="950" spans="1:1">
      <c r="A950" t="s">
        <v>2246</v>
      </c>
    </row>
    <row r="951" spans="1:1">
      <c r="A951" t="s">
        <v>1645</v>
      </c>
    </row>
    <row r="952" spans="1:1">
      <c r="A952" t="s">
        <v>2074</v>
      </c>
    </row>
    <row r="953" spans="1:1">
      <c r="A953" t="s">
        <v>1646</v>
      </c>
    </row>
    <row r="954" spans="1:1">
      <c r="A954" t="s">
        <v>2092</v>
      </c>
    </row>
    <row r="955" spans="1:1">
      <c r="A955" t="s">
        <v>1646</v>
      </c>
    </row>
    <row r="956" spans="1:1">
      <c r="A956" t="s">
        <v>2247</v>
      </c>
    </row>
    <row r="957" spans="1:1">
      <c r="A957" t="s">
        <v>1646</v>
      </c>
    </row>
    <row r="958" spans="1:1">
      <c r="A958" t="s">
        <v>1961</v>
      </c>
    </row>
    <row r="959" spans="1:1">
      <c r="A959" t="s">
        <v>1646</v>
      </c>
    </row>
    <row r="960" spans="1:1">
      <c r="A960" t="s">
        <v>2248</v>
      </c>
    </row>
    <row r="961" spans="1:1">
      <c r="A961" t="s">
        <v>1880</v>
      </c>
    </row>
    <row r="962" spans="1:1">
      <c r="A962" t="s">
        <v>1646</v>
      </c>
    </row>
    <row r="963" spans="1:1">
      <c r="A963" t="s">
        <v>1881</v>
      </c>
    </row>
    <row r="964" spans="1:1">
      <c r="A964" t="s">
        <v>1900</v>
      </c>
    </row>
    <row r="965" spans="1:1">
      <c r="A965" t="s">
        <v>2536</v>
      </c>
    </row>
    <row r="966" spans="1:1">
      <c r="A966" t="s">
        <v>1889</v>
      </c>
    </row>
    <row r="969" spans="1:1">
      <c r="A969" t="s">
        <v>64</v>
      </c>
    </row>
    <row r="970" spans="1:1">
      <c r="A970" t="s">
        <v>2998</v>
      </c>
    </row>
    <row r="971" spans="1:1">
      <c r="A971" t="s">
        <v>1509</v>
      </c>
    </row>
    <row r="972" spans="1:1">
      <c r="A972" t="s">
        <v>2999</v>
      </c>
    </row>
    <row r="973" spans="1:1">
      <c r="A973" t="s">
        <v>3000</v>
      </c>
    </row>
    <row r="974" spans="1:1">
      <c r="A974" t="s">
        <v>3001</v>
      </c>
    </row>
    <row r="975" spans="1:1">
      <c r="A975" t="s">
        <v>70</v>
      </c>
    </row>
    <row r="976" spans="1:1">
      <c r="A976" t="s">
        <v>71</v>
      </c>
    </row>
    <row r="977" spans="1:1">
      <c r="A977" t="s">
        <v>3002</v>
      </c>
    </row>
    <row r="978" spans="1:1">
      <c r="A978" t="s">
        <v>3003</v>
      </c>
    </row>
    <row r="982" spans="1:1">
      <c r="A982" t="s">
        <v>2389</v>
      </c>
    </row>
    <row r="983" spans="1:1">
      <c r="A983" t="s">
        <v>3004</v>
      </c>
    </row>
    <row r="984" spans="1:1">
      <c r="A984" t="s">
        <v>2088</v>
      </c>
    </row>
    <row r="985" spans="1:1">
      <c r="A985" t="s">
        <v>1646</v>
      </c>
    </row>
    <row r="986" spans="1:1">
      <c r="A986" t="s">
        <v>2071</v>
      </c>
    </row>
    <row r="987" spans="1:1">
      <c r="A987" t="s">
        <v>1646</v>
      </c>
    </row>
    <row r="988" spans="1:1">
      <c r="A988" t="s">
        <v>1645</v>
      </c>
    </row>
    <row r="989" spans="1:1">
      <c r="A989" t="s">
        <v>2246</v>
      </c>
    </row>
    <row r="990" spans="1:1">
      <c r="A990" t="s">
        <v>1646</v>
      </c>
    </row>
    <row r="991" spans="1:1">
      <c r="A991" t="s">
        <v>2074</v>
      </c>
    </row>
    <row r="992" spans="1:1">
      <c r="A992" t="s">
        <v>1916</v>
      </c>
    </row>
    <row r="993" spans="1:1">
      <c r="A993" t="s">
        <v>2092</v>
      </c>
    </row>
    <row r="994" spans="1:1">
      <c r="A994" t="s">
        <v>1646</v>
      </c>
    </row>
    <row r="995" spans="1:1">
      <c r="A995" t="s">
        <v>2217</v>
      </c>
    </row>
    <row r="996" spans="1:1">
      <c r="A996" t="s">
        <v>1883</v>
      </c>
    </row>
    <row r="997" spans="1:1">
      <c r="A997" t="s">
        <v>1646</v>
      </c>
    </row>
    <row r="998" spans="1:1">
      <c r="A998" t="s">
        <v>1961</v>
      </c>
    </row>
    <row r="999" spans="1:1">
      <c r="A999" t="s">
        <v>1646</v>
      </c>
    </row>
    <row r="1000" spans="1:1">
      <c r="A1000" t="s">
        <v>3005</v>
      </c>
    </row>
    <row r="1001" spans="1:1">
      <c r="A1001" t="s">
        <v>1887</v>
      </c>
    </row>
    <row r="1002" spans="1:1">
      <c r="A1002" t="s">
        <v>2869</v>
      </c>
    </row>
    <row r="1003" spans="1:1">
      <c r="A1003" t="s">
        <v>1889</v>
      </c>
    </row>
    <row r="1006" spans="1:1">
      <c r="A1006" t="s">
        <v>64</v>
      </c>
    </row>
    <row r="1007" spans="1:1">
      <c r="A1007" t="s">
        <v>3006</v>
      </c>
    </row>
    <row r="1008" spans="1:1">
      <c r="A1008" t="s">
        <v>1509</v>
      </c>
    </row>
    <row r="1009" spans="1:1">
      <c r="A1009" t="s">
        <v>3007</v>
      </c>
    </row>
    <row r="1010" spans="1:1">
      <c r="A1010" t="s">
        <v>3008</v>
      </c>
    </row>
    <row r="1011" spans="1:1">
      <c r="A1011" t="s">
        <v>3009</v>
      </c>
    </row>
    <row r="1012" spans="1:1">
      <c r="A1012" t="s">
        <v>70</v>
      </c>
    </row>
    <row r="1013" spans="1:1">
      <c r="A1013" t="s">
        <v>71</v>
      </c>
    </row>
    <row r="1014" spans="1:1">
      <c r="A1014" t="s">
        <v>3010</v>
      </c>
    </row>
    <row r="1015" spans="1:1">
      <c r="A1015" t="s">
        <v>3011</v>
      </c>
    </row>
    <row r="1019" spans="1:1">
      <c r="A1019" t="s">
        <v>2389</v>
      </c>
    </row>
    <row r="1020" spans="1:1">
      <c r="A1020" t="s">
        <v>3012</v>
      </c>
    </row>
    <row r="1021" spans="1:1">
      <c r="A1021" t="s">
        <v>2088</v>
      </c>
    </row>
    <row r="1022" spans="1:1">
      <c r="A1022" t="s">
        <v>1646</v>
      </c>
    </row>
    <row r="1023" spans="1:1">
      <c r="A1023" t="s">
        <v>2071</v>
      </c>
    </row>
    <row r="1024" spans="1:1">
      <c r="A1024" t="s">
        <v>1646</v>
      </c>
    </row>
    <row r="1025" spans="1:1">
      <c r="A1025" t="s">
        <v>1645</v>
      </c>
    </row>
    <row r="1026" spans="1:1">
      <c r="A1026" t="s">
        <v>2246</v>
      </c>
    </row>
    <row r="1027" spans="1:1">
      <c r="A1027" t="s">
        <v>1646</v>
      </c>
    </row>
    <row r="1028" spans="1:1">
      <c r="A1028" t="s">
        <v>2074</v>
      </c>
    </row>
    <row r="1029" spans="1:1">
      <c r="A1029" t="s">
        <v>1916</v>
      </c>
    </row>
    <row r="1030" spans="1:1">
      <c r="A1030" t="s">
        <v>2092</v>
      </c>
    </row>
    <row r="1031" spans="1:1">
      <c r="A1031" t="s">
        <v>1646</v>
      </c>
    </row>
    <row r="1032" spans="1:1">
      <c r="A1032" t="s">
        <v>2217</v>
      </c>
    </row>
    <row r="1033" spans="1:1">
      <c r="A1033" t="s">
        <v>1883</v>
      </c>
    </row>
    <row r="1034" spans="1:1">
      <c r="A1034" t="s">
        <v>1646</v>
      </c>
    </row>
    <row r="1035" spans="1:1">
      <c r="A1035" t="s">
        <v>1961</v>
      </c>
    </row>
    <row r="1036" spans="1:1">
      <c r="A1036" t="s">
        <v>1646</v>
      </c>
    </row>
    <row r="1037" spans="1:1">
      <c r="A1037" t="s">
        <v>3005</v>
      </c>
    </row>
    <row r="1038" spans="1:1">
      <c r="A1038" t="s">
        <v>1887</v>
      </c>
    </row>
    <row r="1039" spans="1:1">
      <c r="A1039" t="s">
        <v>2869</v>
      </c>
    </row>
    <row r="1040" spans="1:1">
      <c r="A1040" t="s">
        <v>1889</v>
      </c>
    </row>
    <row r="1043" spans="1:1">
      <c r="A1043" t="s">
        <v>64</v>
      </c>
    </row>
    <row r="1044" spans="1:1">
      <c r="A1044" t="s">
        <v>3013</v>
      </c>
    </row>
    <row r="1045" spans="1:1">
      <c r="A1045" t="s">
        <v>1509</v>
      </c>
    </row>
    <row r="1046" spans="1:1">
      <c r="A1046" t="s">
        <v>3014</v>
      </c>
    </row>
    <row r="1047" spans="1:1">
      <c r="A1047" t="s">
        <v>3015</v>
      </c>
    </row>
    <row r="1048" spans="1:1">
      <c r="A1048" t="s">
        <v>3016</v>
      </c>
    </row>
    <row r="1049" spans="1:1">
      <c r="A1049" t="s">
        <v>70</v>
      </c>
    </row>
    <row r="1050" spans="1:1">
      <c r="A1050" t="s">
        <v>71</v>
      </c>
    </row>
    <row r="1051" spans="1:1">
      <c r="A1051" t="s">
        <v>3017</v>
      </c>
    </row>
    <row r="1052" spans="1:1">
      <c r="A1052" t="s">
        <v>3018</v>
      </c>
    </row>
    <row r="1056" spans="1:1">
      <c r="A1056" t="s">
        <v>2389</v>
      </c>
    </row>
    <row r="1057" spans="1:1">
      <c r="A1057" t="s">
        <v>3019</v>
      </c>
    </row>
    <row r="1058" spans="1:1">
      <c r="A1058" t="s">
        <v>2879</v>
      </c>
    </row>
    <row r="1059" spans="1:1">
      <c r="A1059" t="s">
        <v>1646</v>
      </c>
    </row>
    <row r="1060" spans="1:1">
      <c r="A1060" t="s">
        <v>2071</v>
      </c>
    </row>
    <row r="1061" spans="1:1">
      <c r="A1061" t="s">
        <v>2246</v>
      </c>
    </row>
    <row r="1062" spans="1:1">
      <c r="A1062" t="s">
        <v>1645</v>
      </c>
    </row>
    <row r="1063" spans="1:1">
      <c r="A1063" t="s">
        <v>2074</v>
      </c>
    </row>
    <row r="1064" spans="1:1">
      <c r="A1064" t="s">
        <v>1646</v>
      </c>
    </row>
    <row r="1065" spans="1:1">
      <c r="A1065" t="s">
        <v>2092</v>
      </c>
    </row>
    <row r="1066" spans="1:1">
      <c r="A1066" t="s">
        <v>1646</v>
      </c>
    </row>
    <row r="1067" spans="1:1">
      <c r="A1067" t="s">
        <v>2247</v>
      </c>
    </row>
    <row r="1068" spans="1:1">
      <c r="A1068" t="s">
        <v>1646</v>
      </c>
    </row>
    <row r="1069" spans="1:1">
      <c r="A1069" t="s">
        <v>1961</v>
      </c>
    </row>
    <row r="1070" spans="1:1">
      <c r="A1070" t="s">
        <v>1646</v>
      </c>
    </row>
    <row r="1071" spans="1:1">
      <c r="A1071" t="s">
        <v>2248</v>
      </c>
    </row>
    <row r="1072" spans="1:1">
      <c r="A1072" t="s">
        <v>1880</v>
      </c>
    </row>
    <row r="1073" spans="1:1">
      <c r="A1073" t="s">
        <v>1646</v>
      </c>
    </row>
    <row r="1074" spans="1:1">
      <c r="A1074" t="s">
        <v>1881</v>
      </c>
    </row>
    <row r="1075" spans="1:1">
      <c r="A1075" t="s">
        <v>1900</v>
      </c>
    </row>
    <row r="1076" spans="1:1">
      <c r="A1076" t="s">
        <v>2536</v>
      </c>
    </row>
    <row r="1077" spans="1:1">
      <c r="A1077" t="s">
        <v>1889</v>
      </c>
    </row>
    <row r="1080" spans="1:1">
      <c r="A1080" t="s">
        <v>64</v>
      </c>
    </row>
    <row r="1081" spans="1:1">
      <c r="A1081" t="s">
        <v>3020</v>
      </c>
    </row>
    <row r="1082" spans="1:1">
      <c r="A1082" t="s">
        <v>1509</v>
      </c>
    </row>
    <row r="1083" spans="1:1">
      <c r="A1083" t="s">
        <v>3021</v>
      </c>
    </row>
    <row r="1084" spans="1:1">
      <c r="A1084" t="s">
        <v>3022</v>
      </c>
    </row>
    <row r="1085" spans="1:1">
      <c r="A1085" t="s">
        <v>3023</v>
      </c>
    </row>
    <row r="1086" spans="1:1">
      <c r="A1086" t="s">
        <v>70</v>
      </c>
    </row>
    <row r="1087" spans="1:1">
      <c r="A1087" t="s">
        <v>71</v>
      </c>
    </row>
    <row r="1088" spans="1:1">
      <c r="A1088" t="s">
        <v>3024</v>
      </c>
    </row>
    <row r="1089" spans="1:1">
      <c r="A1089" t="s">
        <v>3025</v>
      </c>
    </row>
    <row r="1093" spans="1:1">
      <c r="A1093" t="s">
        <v>1999</v>
      </c>
    </row>
    <row r="1094" spans="1:1">
      <c r="A1094" t="s">
        <v>3026</v>
      </c>
    </row>
    <row r="1095" spans="1:1">
      <c r="A1095" t="s">
        <v>2001</v>
      </c>
    </row>
    <row r="1096" spans="1:1">
      <c r="A1096" t="s">
        <v>1646</v>
      </c>
    </row>
    <row r="1097" spans="1:1">
      <c r="A1097" t="s">
        <v>2246</v>
      </c>
    </row>
    <row r="1098" spans="1:1">
      <c r="A1098" t="s">
        <v>2074</v>
      </c>
    </row>
    <row r="1099" spans="1:1">
      <c r="A1099" t="s">
        <v>1645</v>
      </c>
    </row>
    <row r="1100" spans="1:1">
      <c r="A1100" t="s">
        <v>2092</v>
      </c>
    </row>
    <row r="1101" spans="1:1">
      <c r="A1101" t="s">
        <v>1646</v>
      </c>
    </row>
    <row r="1102" spans="1:1">
      <c r="A1102" t="s">
        <v>2217</v>
      </c>
    </row>
    <row r="1103" spans="1:1">
      <c r="A1103" t="s">
        <v>1646</v>
      </c>
    </row>
    <row r="1104" spans="1:1">
      <c r="A1104" t="s">
        <v>2008</v>
      </c>
    </row>
    <row r="1105" spans="1:1">
      <c r="A1105" t="s">
        <v>1646</v>
      </c>
    </row>
    <row r="1106" spans="1:1">
      <c r="A1106" t="s">
        <v>1907</v>
      </c>
    </row>
    <row r="1107" spans="1:1">
      <c r="A1107" t="s">
        <v>1646</v>
      </c>
    </row>
    <row r="1108" spans="1:1">
      <c r="A1108" t="s">
        <v>2010</v>
      </c>
    </row>
    <row r="1109" spans="1:1">
      <c r="A1109" t="s">
        <v>1881</v>
      </c>
    </row>
    <row r="1110" spans="1:1">
      <c r="A1110" t="s">
        <v>1646</v>
      </c>
    </row>
    <row r="1111" spans="1:1">
      <c r="A1111" t="s">
        <v>1897</v>
      </c>
    </row>
    <row r="1112" spans="1:1">
      <c r="A1112" t="s">
        <v>1900</v>
      </c>
    </row>
    <row r="1113" spans="1:1">
      <c r="A1113" t="s">
        <v>1989</v>
      </c>
    </row>
    <row r="1114" spans="1:1">
      <c r="A1114" t="s">
        <v>1889</v>
      </c>
    </row>
    <row r="1117" spans="1:1">
      <c r="A1117" t="s">
        <v>64</v>
      </c>
    </row>
    <row r="1118" spans="1:1">
      <c r="A1118" t="s">
        <v>3027</v>
      </c>
    </row>
    <row r="1119" spans="1:1">
      <c r="A1119" t="s">
        <v>1509</v>
      </c>
    </row>
    <row r="1120" spans="1:1">
      <c r="A1120" t="s">
        <v>3028</v>
      </c>
    </row>
    <row r="1121" spans="1:1">
      <c r="A1121" t="s">
        <v>3029</v>
      </c>
    </row>
    <row r="1122" spans="1:1">
      <c r="A1122" t="s">
        <v>3030</v>
      </c>
    </row>
    <row r="1123" spans="1:1">
      <c r="A1123" t="s">
        <v>70</v>
      </c>
    </row>
    <row r="1124" spans="1:1">
      <c r="A1124" t="s">
        <v>71</v>
      </c>
    </row>
    <row r="1125" spans="1:1">
      <c r="A1125" t="s">
        <v>3031</v>
      </c>
    </row>
    <row r="1126" spans="1:1">
      <c r="A1126" t="s">
        <v>3032</v>
      </c>
    </row>
    <row r="1130" spans="1:1">
      <c r="A1130" t="s">
        <v>2244</v>
      </c>
    </row>
    <row r="1131" spans="1:1">
      <c r="A1131" t="s">
        <v>3033</v>
      </c>
    </row>
    <row r="1132" spans="1:1">
      <c r="A1132" t="s">
        <v>2261</v>
      </c>
    </row>
    <row r="1133" spans="1:1">
      <c r="A1133" t="s">
        <v>1646</v>
      </c>
    </row>
    <row r="1134" spans="1:1">
      <c r="A1134" t="s">
        <v>2074</v>
      </c>
    </row>
    <row r="1135" spans="1:1">
      <c r="A1135" t="s">
        <v>1646</v>
      </c>
    </row>
    <row r="1136" spans="1:1">
      <c r="A1136" t="s">
        <v>1646</v>
      </c>
    </row>
    <row r="1137" spans="1:1">
      <c r="A1137" t="s">
        <v>2262</v>
      </c>
    </row>
    <row r="1138" spans="1:1">
      <c r="A1138" t="s">
        <v>1646</v>
      </c>
    </row>
    <row r="1139" spans="1:1">
      <c r="A1139" t="s">
        <v>2217</v>
      </c>
    </row>
    <row r="1140" spans="1:1">
      <c r="A1140" t="s">
        <v>1646</v>
      </c>
    </row>
    <row r="1141" spans="1:1">
      <c r="A1141" t="s">
        <v>2008</v>
      </c>
    </row>
    <row r="1142" spans="1:1">
      <c r="A1142" t="s">
        <v>1646</v>
      </c>
    </row>
    <row r="1143" spans="1:1">
      <c r="A1143" t="s">
        <v>1907</v>
      </c>
    </row>
    <row r="1144" spans="1:1">
      <c r="A1144" t="s">
        <v>1646</v>
      </c>
    </row>
    <row r="1145" spans="1:1">
      <c r="A1145" t="s">
        <v>1883</v>
      </c>
    </row>
    <row r="1146" spans="1:1">
      <c r="A1146" t="s">
        <v>1880</v>
      </c>
    </row>
    <row r="1147" spans="1:1">
      <c r="A1147" t="s">
        <v>1646</v>
      </c>
    </row>
    <row r="1148" spans="1:1">
      <c r="A1148" t="s">
        <v>1881</v>
      </c>
    </row>
    <row r="1149" spans="1:1">
      <c r="A1149" t="s">
        <v>1887</v>
      </c>
    </row>
    <row r="1150" spans="1:1">
      <c r="A1150" t="s">
        <v>2983</v>
      </c>
    </row>
    <row r="1151" spans="1:1">
      <c r="A1151" t="s">
        <v>1889</v>
      </c>
    </row>
    <row r="1154" spans="1:1">
      <c r="A1154" t="s">
        <v>64</v>
      </c>
    </row>
    <row r="1155" spans="1:1">
      <c r="A1155" t="s">
        <v>3034</v>
      </c>
    </row>
    <row r="1156" spans="1:1">
      <c r="A1156" t="s">
        <v>1509</v>
      </c>
    </row>
    <row r="1157" spans="1:1">
      <c r="A1157" t="s">
        <v>3035</v>
      </c>
    </row>
    <row r="1158" spans="1:1">
      <c r="A1158" t="s">
        <v>3036</v>
      </c>
    </row>
    <row r="1159" spans="1:1">
      <c r="A1159" t="s">
        <v>3037</v>
      </c>
    </row>
    <row r="1160" spans="1:1">
      <c r="A1160" t="s">
        <v>70</v>
      </c>
    </row>
    <row r="1161" spans="1:1">
      <c r="A1161" t="s">
        <v>71</v>
      </c>
    </row>
    <row r="1162" spans="1:1">
      <c r="A1162" t="s">
        <v>3038</v>
      </c>
    </row>
    <row r="1163" spans="1:1">
      <c r="A1163" t="s">
        <v>3039</v>
      </c>
    </row>
    <row r="1167" spans="1:1">
      <c r="A1167" t="s">
        <v>2859</v>
      </c>
    </row>
    <row r="1168" spans="1:1">
      <c r="A1168" t="s">
        <v>3040</v>
      </c>
    </row>
    <row r="1169" spans="1:1">
      <c r="A1169" t="s">
        <v>2246</v>
      </c>
    </row>
    <row r="1170" spans="1:1">
      <c r="A1170" t="s">
        <v>1646</v>
      </c>
    </row>
    <row r="1171" spans="1:1">
      <c r="A1171" t="s">
        <v>1645</v>
      </c>
    </row>
    <row r="1172" spans="1:1">
      <c r="A1172" t="s">
        <v>2074</v>
      </c>
    </row>
    <row r="1173" spans="1:1">
      <c r="A1173" t="s">
        <v>1646</v>
      </c>
    </row>
    <row r="1174" spans="1:1">
      <c r="A1174" t="s">
        <v>2092</v>
      </c>
    </row>
    <row r="1175" spans="1:1">
      <c r="A1175" t="s">
        <v>1646</v>
      </c>
    </row>
    <row r="1176" spans="1:1">
      <c r="A1176" t="s">
        <v>1916</v>
      </c>
    </row>
    <row r="1177" spans="1:1">
      <c r="A1177" t="s">
        <v>2217</v>
      </c>
    </row>
    <row r="1178" spans="1:1">
      <c r="A1178" t="s">
        <v>1646</v>
      </c>
    </row>
    <row r="1179" spans="1:1">
      <c r="A1179" t="s">
        <v>1961</v>
      </c>
    </row>
    <row r="1180" spans="1:1">
      <c r="A1180" t="s">
        <v>1646</v>
      </c>
    </row>
    <row r="1181" spans="1:1">
      <c r="A1181" t="s">
        <v>1883</v>
      </c>
    </row>
    <row r="1182" spans="1:1">
      <c r="A1182" t="s">
        <v>1907</v>
      </c>
    </row>
    <row r="1183" spans="1:1">
      <c r="A1183" t="s">
        <v>1646</v>
      </c>
    </row>
    <row r="1184" spans="1:1">
      <c r="A1184" t="s">
        <v>1880</v>
      </c>
    </row>
    <row r="1185" spans="1:1">
      <c r="A1185" t="s">
        <v>1646</v>
      </c>
    </row>
    <row r="1186" spans="1:1">
      <c r="A1186" t="s">
        <v>1887</v>
      </c>
    </row>
    <row r="1187" spans="1:1">
      <c r="A1187" t="s">
        <v>2249</v>
      </c>
    </row>
    <row r="1188" spans="1:1">
      <c r="A1188" t="s">
        <v>1889</v>
      </c>
    </row>
    <row r="1191" spans="1:1">
      <c r="A1191" t="s">
        <v>64</v>
      </c>
    </row>
    <row r="1192" spans="1:1">
      <c r="A1192" t="s">
        <v>3041</v>
      </c>
    </row>
    <row r="1193" spans="1:1">
      <c r="A1193" t="s">
        <v>1509</v>
      </c>
    </row>
    <row r="1194" spans="1:1">
      <c r="A1194" t="s">
        <v>3042</v>
      </c>
    </row>
    <row r="1195" spans="1:1">
      <c r="A1195" t="s">
        <v>3043</v>
      </c>
    </row>
    <row r="1196" spans="1:1">
      <c r="A1196" t="s">
        <v>3044</v>
      </c>
    </row>
    <row r="1197" spans="1:1">
      <c r="A1197" t="s">
        <v>70</v>
      </c>
    </row>
    <row r="1198" spans="1:1">
      <c r="A1198" t="s">
        <v>71</v>
      </c>
    </row>
    <row r="1199" spans="1:1">
      <c r="A1199" t="s">
        <v>3045</v>
      </c>
    </row>
    <row r="1200" spans="1:1">
      <c r="A1200" t="s">
        <v>3046</v>
      </c>
    </row>
    <row r="1204" spans="1:1">
      <c r="A1204" t="s">
        <v>2867</v>
      </c>
    </row>
    <row r="1205" spans="1:1">
      <c r="A1205" t="s">
        <v>3047</v>
      </c>
    </row>
    <row r="1206" spans="1:1">
      <c r="A1206" t="s">
        <v>2071</v>
      </c>
    </row>
    <row r="1207" spans="1:1">
      <c r="A1207" t="s">
        <v>1645</v>
      </c>
    </row>
    <row r="1208" spans="1:1">
      <c r="A1208" t="s">
        <v>1646</v>
      </c>
    </row>
    <row r="1209" spans="1:1">
      <c r="A1209" t="s">
        <v>2246</v>
      </c>
    </row>
    <row r="1210" spans="1:1">
      <c r="A1210" t="s">
        <v>1646</v>
      </c>
    </row>
    <row r="1211" spans="1:1">
      <c r="A1211" t="s">
        <v>2074</v>
      </c>
    </row>
    <row r="1212" spans="1:1">
      <c r="A1212" t="s">
        <v>1916</v>
      </c>
    </row>
    <row r="1213" spans="1:1">
      <c r="A1213" t="s">
        <v>1646</v>
      </c>
    </row>
    <row r="1214" spans="1:1">
      <c r="A1214" t="s">
        <v>2092</v>
      </c>
    </row>
    <row r="1215" spans="1:1">
      <c r="A1215" t="s">
        <v>1646</v>
      </c>
    </row>
    <row r="1216" spans="1:1">
      <c r="A1216" t="s">
        <v>2217</v>
      </c>
    </row>
    <row r="1217" spans="1:1">
      <c r="A1217" t="s">
        <v>1883</v>
      </c>
    </row>
    <row r="1218" spans="1:1">
      <c r="A1218" t="s">
        <v>1646</v>
      </c>
    </row>
    <row r="1219" spans="1:1">
      <c r="A1219" t="s">
        <v>1961</v>
      </c>
    </row>
    <row r="1220" spans="1:1">
      <c r="A1220" t="s">
        <v>1646</v>
      </c>
    </row>
    <row r="1221" spans="1:1">
      <c r="A1221" t="s">
        <v>1907</v>
      </c>
    </row>
    <row r="1222" spans="1:1">
      <c r="A1222" t="s">
        <v>1886</v>
      </c>
    </row>
    <row r="1223" spans="1:1">
      <c r="A1223" t="s">
        <v>1887</v>
      </c>
    </row>
    <row r="1224" spans="1:1">
      <c r="A1224" t="s">
        <v>2869</v>
      </c>
    </row>
    <row r="1225" spans="1:1">
      <c r="A1225" t="s">
        <v>1889</v>
      </c>
    </row>
    <row r="1228" spans="1:1">
      <c r="A1228" t="s">
        <v>64</v>
      </c>
    </row>
    <row r="1229" spans="1:1">
      <c r="A1229" t="s">
        <v>3048</v>
      </c>
    </row>
    <row r="1230" spans="1:1">
      <c r="A1230" t="s">
        <v>1509</v>
      </c>
    </row>
    <row r="1231" spans="1:1">
      <c r="A1231" t="s">
        <v>3049</v>
      </c>
    </row>
    <row r="1232" spans="1:1">
      <c r="A1232" t="s">
        <v>3050</v>
      </c>
    </row>
    <row r="1233" spans="1:1">
      <c r="A1233" t="s">
        <v>3051</v>
      </c>
    </row>
    <row r="1234" spans="1:1">
      <c r="A1234" t="s">
        <v>70</v>
      </c>
    </row>
    <row r="1235" spans="1:1">
      <c r="A1235" t="s">
        <v>71</v>
      </c>
    </row>
    <row r="1236" spans="1:1">
      <c r="A1236" t="s">
        <v>3052</v>
      </c>
    </row>
    <row r="1237" spans="1:1">
      <c r="A1237" t="s">
        <v>3053</v>
      </c>
    </row>
    <row r="1241" spans="1:1">
      <c r="A1241" t="s">
        <v>2389</v>
      </c>
    </row>
    <row r="1242" spans="1:1">
      <c r="A1242" t="s">
        <v>3054</v>
      </c>
    </row>
    <row r="1243" spans="1:1">
      <c r="A1243" t="s">
        <v>2879</v>
      </c>
    </row>
    <row r="1244" spans="1:1">
      <c r="A1244" t="s">
        <v>1646</v>
      </c>
    </row>
    <row r="1245" spans="1:1">
      <c r="A1245" t="s">
        <v>2071</v>
      </c>
    </row>
    <row r="1246" spans="1:1">
      <c r="A1246" t="s">
        <v>1645</v>
      </c>
    </row>
    <row r="1247" spans="1:1">
      <c r="A1247" t="s">
        <v>1646</v>
      </c>
    </row>
    <row r="1248" spans="1:1">
      <c r="A1248" t="s">
        <v>2246</v>
      </c>
    </row>
    <row r="1249" spans="1:1">
      <c r="A1249" t="s">
        <v>1646</v>
      </c>
    </row>
    <row r="1250" spans="1:1">
      <c r="A1250" t="s">
        <v>2391</v>
      </c>
    </row>
    <row r="1251" spans="1:1">
      <c r="A1251" t="s">
        <v>1646</v>
      </c>
    </row>
    <row r="1252" spans="1:1">
      <c r="A1252" t="s">
        <v>2092</v>
      </c>
    </row>
    <row r="1253" spans="1:1">
      <c r="A1253" t="s">
        <v>1646</v>
      </c>
    </row>
    <row r="1254" spans="1:1">
      <c r="A1254" t="s">
        <v>2217</v>
      </c>
    </row>
    <row r="1255" spans="1:1">
      <c r="A1255" t="s">
        <v>1883</v>
      </c>
    </row>
    <row r="1256" spans="1:1">
      <c r="A1256" t="s">
        <v>1646</v>
      </c>
    </row>
    <row r="1257" spans="1:1">
      <c r="A1257" t="s">
        <v>1961</v>
      </c>
    </row>
    <row r="1258" spans="1:1">
      <c r="A1258" t="s">
        <v>1646</v>
      </c>
    </row>
    <row r="1259" spans="1:1">
      <c r="A1259" t="s">
        <v>1907</v>
      </c>
    </row>
    <row r="1260" spans="1:1">
      <c r="A1260" t="s">
        <v>1900</v>
      </c>
    </row>
    <row r="1261" spans="1:1">
      <c r="A1261" t="s">
        <v>2869</v>
      </c>
    </row>
    <row r="1262" spans="1:1">
      <c r="A1262" t="s">
        <v>1889</v>
      </c>
    </row>
    <row r="1265" spans="1:1">
      <c r="A1265" t="s">
        <v>64</v>
      </c>
    </row>
    <row r="1266" spans="1:1">
      <c r="A1266" t="s">
        <v>3055</v>
      </c>
    </row>
    <row r="1267" spans="1:1">
      <c r="A1267" t="s">
        <v>1509</v>
      </c>
    </row>
    <row r="1268" spans="1:1">
      <c r="A1268" t="s">
        <v>3056</v>
      </c>
    </row>
    <row r="1269" spans="1:1">
      <c r="A1269" t="s">
        <v>3057</v>
      </c>
    </row>
    <row r="1270" spans="1:1">
      <c r="A1270" t="s">
        <v>3058</v>
      </c>
    </row>
    <row r="1271" spans="1:1">
      <c r="A1271" t="s">
        <v>70</v>
      </c>
    </row>
    <row r="1272" spans="1:1">
      <c r="A1272" t="s">
        <v>71</v>
      </c>
    </row>
    <row r="1273" spans="1:1">
      <c r="A1273" t="s">
        <v>3059</v>
      </c>
    </row>
    <row r="1274" spans="1:1">
      <c r="A1274" t="s">
        <v>3060</v>
      </c>
    </row>
    <row r="1278" spans="1:1">
      <c r="A1278" t="s">
        <v>2859</v>
      </c>
    </row>
    <row r="1279" spans="1:1">
      <c r="A1279" t="s">
        <v>3061</v>
      </c>
    </row>
    <row r="1280" spans="1:1">
      <c r="A1280" t="s">
        <v>2246</v>
      </c>
    </row>
    <row r="1281" spans="1:1">
      <c r="A1281" t="s">
        <v>1646</v>
      </c>
    </row>
    <row r="1282" spans="1:1">
      <c r="A1282" t="s">
        <v>1645</v>
      </c>
    </row>
    <row r="1283" spans="1:1">
      <c r="A1283" t="s">
        <v>2074</v>
      </c>
    </row>
    <row r="1284" spans="1:1">
      <c r="A1284" t="s">
        <v>1646</v>
      </c>
    </row>
    <row r="1285" spans="1:1">
      <c r="A1285" t="s">
        <v>2092</v>
      </c>
    </row>
    <row r="1286" spans="1:1">
      <c r="A1286" t="s">
        <v>1646</v>
      </c>
    </row>
    <row r="1287" spans="1:1">
      <c r="A1287" t="s">
        <v>1916</v>
      </c>
    </row>
    <row r="1288" spans="1:1">
      <c r="A1288" t="s">
        <v>2217</v>
      </c>
    </row>
    <row r="1289" spans="1:1">
      <c r="A1289" t="s">
        <v>1646</v>
      </c>
    </row>
    <row r="1290" spans="1:1">
      <c r="A1290" t="s">
        <v>1961</v>
      </c>
    </row>
    <row r="1291" spans="1:1">
      <c r="A1291" t="s">
        <v>1646</v>
      </c>
    </row>
    <row r="1292" spans="1:1">
      <c r="A1292" t="s">
        <v>1883</v>
      </c>
    </row>
    <row r="1293" spans="1:1">
      <c r="A1293" t="s">
        <v>1907</v>
      </c>
    </row>
    <row r="1294" spans="1:1">
      <c r="A1294" t="s">
        <v>1646</v>
      </c>
    </row>
    <row r="1295" spans="1:1">
      <c r="A1295" t="s">
        <v>1880</v>
      </c>
    </row>
    <row r="1296" spans="1:1">
      <c r="A1296" t="s">
        <v>1646</v>
      </c>
    </row>
    <row r="1297" spans="1:1">
      <c r="A1297" t="s">
        <v>1887</v>
      </c>
    </row>
    <row r="1298" spans="1:1">
      <c r="A1298" t="s">
        <v>2249</v>
      </c>
    </row>
    <row r="1299" spans="1:1">
      <c r="A1299" t="s">
        <v>1889</v>
      </c>
    </row>
    <row r="1302" spans="1:1">
      <c r="A1302" t="s">
        <v>64</v>
      </c>
    </row>
    <row r="1303" spans="1:1">
      <c r="A1303" t="s">
        <v>3062</v>
      </c>
    </row>
    <row r="1304" spans="1:1">
      <c r="A1304" t="s">
        <v>1509</v>
      </c>
    </row>
    <row r="1305" spans="1:1">
      <c r="A1305" t="s">
        <v>3063</v>
      </c>
    </row>
    <row r="1306" spans="1:1">
      <c r="A1306" t="s">
        <v>3064</v>
      </c>
    </row>
    <row r="1307" spans="1:1">
      <c r="A1307" t="s">
        <v>3065</v>
      </c>
    </row>
    <row r="1308" spans="1:1">
      <c r="A1308" t="s">
        <v>70</v>
      </c>
    </row>
    <row r="1309" spans="1:1">
      <c r="A1309" t="s">
        <v>71</v>
      </c>
    </row>
    <row r="1310" spans="1:1">
      <c r="A1310" t="s">
        <v>3066</v>
      </c>
    </row>
    <row r="1311" spans="1:1">
      <c r="A1311" t="s">
        <v>3067</v>
      </c>
    </row>
    <row r="1315" spans="1:1">
      <c r="A1315" t="s">
        <v>2389</v>
      </c>
    </row>
    <row r="1316" spans="1:1">
      <c r="A1316" t="s">
        <v>3068</v>
      </c>
    </row>
    <row r="1317" spans="1:1">
      <c r="A1317" t="s">
        <v>2088</v>
      </c>
    </row>
    <row r="1318" spans="1:1">
      <c r="A1318" t="s">
        <v>1646</v>
      </c>
    </row>
    <row r="1319" spans="1:1">
      <c r="A1319" t="s">
        <v>2071</v>
      </c>
    </row>
    <row r="1320" spans="1:1">
      <c r="A1320" t="s">
        <v>1646</v>
      </c>
    </row>
    <row r="1321" spans="1:1">
      <c r="A1321" t="s">
        <v>2910</v>
      </c>
    </row>
    <row r="1322" spans="1:1">
      <c r="A1322" t="s">
        <v>1646</v>
      </c>
    </row>
    <row r="1323" spans="1:1">
      <c r="A1323" t="s">
        <v>2074</v>
      </c>
    </row>
    <row r="1324" spans="1:1">
      <c r="A1324" t="s">
        <v>1646</v>
      </c>
    </row>
    <row r="1325" spans="1:1">
      <c r="A1325" t="s">
        <v>2092</v>
      </c>
    </row>
    <row r="1326" spans="1:1">
      <c r="A1326" t="s">
        <v>1916</v>
      </c>
    </row>
    <row r="1327" spans="1:1">
      <c r="A1327" t="s">
        <v>2217</v>
      </c>
    </row>
    <row r="1328" spans="1:1">
      <c r="A1328" t="s">
        <v>1646</v>
      </c>
    </row>
    <row r="1329" spans="1:1">
      <c r="A1329" t="s">
        <v>1961</v>
      </c>
    </row>
    <row r="1330" spans="1:1">
      <c r="A1330" t="s">
        <v>1883</v>
      </c>
    </row>
    <row r="1331" spans="1:1">
      <c r="A1331" t="s">
        <v>1907</v>
      </c>
    </row>
    <row r="1332" spans="1:1">
      <c r="A1332" t="s">
        <v>1646</v>
      </c>
    </row>
    <row r="1333" spans="1:1">
      <c r="A1333" t="s">
        <v>1880</v>
      </c>
    </row>
    <row r="1334" spans="1:1">
      <c r="A1334" t="s">
        <v>1887</v>
      </c>
    </row>
    <row r="1335" spans="1:1">
      <c r="A1335" t="s">
        <v>2249</v>
      </c>
    </row>
    <row r="1336" spans="1:1">
      <c r="A1336" t="s">
        <v>1889</v>
      </c>
    </row>
    <row r="1339" spans="1:1">
      <c r="A1339" t="s">
        <v>64</v>
      </c>
    </row>
    <row r="1340" spans="1:1">
      <c r="A1340" t="s">
        <v>3069</v>
      </c>
    </row>
    <row r="1341" spans="1:1">
      <c r="A1341" t="s">
        <v>1509</v>
      </c>
    </row>
    <row r="1342" spans="1:1">
      <c r="A1342" t="s">
        <v>3070</v>
      </c>
    </row>
    <row r="1343" spans="1:1">
      <c r="A1343" t="s">
        <v>3071</v>
      </c>
    </row>
    <row r="1344" spans="1:1">
      <c r="A1344" t="s">
        <v>3072</v>
      </c>
    </row>
    <row r="1345" spans="1:1">
      <c r="A1345" t="s">
        <v>70</v>
      </c>
    </row>
    <row r="1346" spans="1:1">
      <c r="A1346" t="s">
        <v>71</v>
      </c>
    </row>
    <row r="1347" spans="1:1">
      <c r="A1347" t="s">
        <v>3073</v>
      </c>
    </row>
    <row r="1348" spans="1:1">
      <c r="A1348" t="s">
        <v>3074</v>
      </c>
    </row>
    <row r="1352" spans="1:1">
      <c r="A1352" t="s">
        <v>2402</v>
      </c>
    </row>
    <row r="1353" spans="1:1">
      <c r="A1353" t="s">
        <v>3075</v>
      </c>
    </row>
    <row r="1354" spans="1:1">
      <c r="A1354" t="s">
        <v>2403</v>
      </c>
    </row>
    <row r="1355" spans="1:1">
      <c r="A1355" t="s">
        <v>1646</v>
      </c>
    </row>
    <row r="1356" spans="1:1">
      <c r="A1356" t="s">
        <v>2092</v>
      </c>
    </row>
    <row r="1357" spans="1:1">
      <c r="A1357" t="s">
        <v>1646</v>
      </c>
    </row>
    <row r="1358" spans="1:1">
      <c r="A1358" t="s">
        <v>2918</v>
      </c>
    </row>
    <row r="1359" spans="1:1">
      <c r="A1359" t="s">
        <v>1646</v>
      </c>
    </row>
    <row r="1360" spans="1:1">
      <c r="A1360" t="s">
        <v>1961</v>
      </c>
    </row>
    <row r="1361" spans="1:1">
      <c r="A1361" t="s">
        <v>1646</v>
      </c>
    </row>
    <row r="1362" spans="1:1">
      <c r="A1362" t="s">
        <v>1981</v>
      </c>
    </row>
    <row r="1363" spans="1:1">
      <c r="A1363" t="s">
        <v>1646</v>
      </c>
    </row>
    <row r="1364" spans="1:1">
      <c r="A1364" t="s">
        <v>1880</v>
      </c>
    </row>
    <row r="1365" spans="1:1">
      <c r="A1365" t="s">
        <v>1646</v>
      </c>
    </row>
    <row r="1366" spans="1:1">
      <c r="A1366" t="s">
        <v>1881</v>
      </c>
    </row>
    <row r="1367" spans="1:1">
      <c r="A1367" t="s">
        <v>1883</v>
      </c>
    </row>
    <row r="1368" spans="1:1">
      <c r="A1368" t="s">
        <v>1897</v>
      </c>
    </row>
    <row r="1369" spans="1:1">
      <c r="A1369" t="s">
        <v>1646</v>
      </c>
    </row>
    <row r="1370" spans="1:1">
      <c r="A1370" t="s">
        <v>2919</v>
      </c>
    </row>
    <row r="1371" spans="1:1">
      <c r="A1371" t="s">
        <v>1887</v>
      </c>
    </row>
    <row r="1372" spans="1:1">
      <c r="A1372" t="s">
        <v>2415</v>
      </c>
    </row>
    <row r="1373" spans="1:1">
      <c r="A1373" t="s">
        <v>1889</v>
      </c>
    </row>
    <row r="1376" spans="1:1">
      <c r="A1376" t="s">
        <v>64</v>
      </c>
    </row>
    <row r="1377" spans="1:1">
      <c r="A1377" t="s">
        <v>3076</v>
      </c>
    </row>
    <row r="1378" spans="1:1">
      <c r="A1378" t="s">
        <v>1509</v>
      </c>
    </row>
    <row r="1379" spans="1:1">
      <c r="A1379" t="s">
        <v>3077</v>
      </c>
    </row>
    <row r="1380" spans="1:1">
      <c r="A1380" t="s">
        <v>3078</v>
      </c>
    </row>
    <row r="1381" spans="1:1">
      <c r="A1381" t="s">
        <v>3079</v>
      </c>
    </row>
    <row r="1382" spans="1:1">
      <c r="A1382" t="s">
        <v>70</v>
      </c>
    </row>
    <row r="1383" spans="1:1">
      <c r="A1383" t="s">
        <v>71</v>
      </c>
    </row>
    <row r="1384" spans="1:1">
      <c r="A1384" t="s">
        <v>3080</v>
      </c>
    </row>
    <row r="1385" spans="1:1">
      <c r="A1385" t="s">
        <v>3081</v>
      </c>
    </row>
    <row r="1389" spans="1:1">
      <c r="A1389" t="s">
        <v>1999</v>
      </c>
    </row>
    <row r="1390" spans="1:1">
      <c r="A1390" t="s">
        <v>3082</v>
      </c>
    </row>
    <row r="1391" spans="1:1">
      <c r="A1391" t="s">
        <v>2001</v>
      </c>
    </row>
    <row r="1392" spans="1:1">
      <c r="A1392" t="s">
        <v>1646</v>
      </c>
    </row>
    <row r="1393" spans="1:1">
      <c r="A1393" t="s">
        <v>2246</v>
      </c>
    </row>
    <row r="1394" spans="1:1">
      <c r="A1394" t="s">
        <v>2074</v>
      </c>
    </row>
    <row r="1395" spans="1:1">
      <c r="A1395" t="s">
        <v>1645</v>
      </c>
    </row>
    <row r="1396" spans="1:1">
      <c r="A1396" t="s">
        <v>2092</v>
      </c>
    </row>
    <row r="1397" spans="1:1">
      <c r="A1397" t="s">
        <v>1646</v>
      </c>
    </row>
    <row r="1398" spans="1:1">
      <c r="A1398" t="s">
        <v>2217</v>
      </c>
    </row>
    <row r="1399" spans="1:1">
      <c r="A1399" t="s">
        <v>1646</v>
      </c>
    </row>
    <row r="1400" spans="1:1">
      <c r="A1400" t="s">
        <v>2008</v>
      </c>
    </row>
    <row r="1401" spans="1:1">
      <c r="A1401" t="s">
        <v>1646</v>
      </c>
    </row>
    <row r="1402" spans="1:1">
      <c r="A1402" t="s">
        <v>1907</v>
      </c>
    </row>
    <row r="1403" spans="1:1">
      <c r="A1403" t="s">
        <v>1646</v>
      </c>
    </row>
    <row r="1404" spans="1:1">
      <c r="A1404" t="s">
        <v>2010</v>
      </c>
    </row>
    <row r="1405" spans="1:1">
      <c r="A1405" t="s">
        <v>1881</v>
      </c>
    </row>
    <row r="1406" spans="1:1">
      <c r="A1406" t="s">
        <v>1646</v>
      </c>
    </row>
    <row r="1407" spans="1:1">
      <c r="A1407" t="s">
        <v>2895</v>
      </c>
    </row>
    <row r="1408" spans="1:1">
      <c r="A1408" t="s">
        <v>1887</v>
      </c>
    </row>
    <row r="1409" spans="1:1">
      <c r="A1409" t="s">
        <v>1989</v>
      </c>
    </row>
    <row r="1410" spans="1:1">
      <c r="A1410" t="s">
        <v>1889</v>
      </c>
    </row>
    <row r="1413" spans="1:1">
      <c r="A1413" t="s">
        <v>64</v>
      </c>
    </row>
    <row r="1414" spans="1:1">
      <c r="A1414" t="s">
        <v>3083</v>
      </c>
    </row>
    <row r="1415" spans="1:1">
      <c r="A1415" t="s">
        <v>1509</v>
      </c>
    </row>
    <row r="1416" spans="1:1">
      <c r="A1416" t="s">
        <v>3084</v>
      </c>
    </row>
    <row r="1417" spans="1:1">
      <c r="A1417" t="s">
        <v>3085</v>
      </c>
    </row>
    <row r="1418" spans="1:1">
      <c r="A1418" t="s">
        <v>3086</v>
      </c>
    </row>
    <row r="1419" spans="1:1">
      <c r="A1419" t="s">
        <v>70</v>
      </c>
    </row>
    <row r="1420" spans="1:1">
      <c r="A1420" t="s">
        <v>71</v>
      </c>
    </row>
    <row r="1421" spans="1:1">
      <c r="A1421" t="s">
        <v>3087</v>
      </c>
    </row>
    <row r="1422" spans="1:1">
      <c r="A1422" t="s">
        <v>3088</v>
      </c>
    </row>
    <row r="1426" spans="1:1">
      <c r="A1426" t="s">
        <v>1999</v>
      </c>
    </row>
    <row r="1427" spans="1:1">
      <c r="A1427" t="s">
        <v>3089</v>
      </c>
    </row>
    <row r="1428" spans="1:1">
      <c r="A1428" t="s">
        <v>2001</v>
      </c>
    </row>
    <row r="1429" spans="1:1">
      <c r="A1429" t="s">
        <v>1646</v>
      </c>
    </row>
    <row r="1430" spans="1:1">
      <c r="A1430" t="s">
        <v>2246</v>
      </c>
    </row>
    <row r="1431" spans="1:1">
      <c r="A1431" t="s">
        <v>2074</v>
      </c>
    </row>
    <row r="1432" spans="1:1">
      <c r="A1432" t="s">
        <v>1645</v>
      </c>
    </row>
    <row r="1433" spans="1:1">
      <c r="A1433" t="s">
        <v>2092</v>
      </c>
    </row>
    <row r="1434" spans="1:1">
      <c r="A1434" t="s">
        <v>1646</v>
      </c>
    </row>
    <row r="1435" spans="1:1">
      <c r="A1435" t="s">
        <v>2217</v>
      </c>
    </row>
    <row r="1436" spans="1:1">
      <c r="A1436" t="s">
        <v>1646</v>
      </c>
    </row>
    <row r="1437" spans="1:1">
      <c r="A1437" t="s">
        <v>2008</v>
      </c>
    </row>
    <row r="1438" spans="1:1">
      <c r="A1438" t="s">
        <v>1646</v>
      </c>
    </row>
    <row r="1439" spans="1:1">
      <c r="A1439" t="s">
        <v>1907</v>
      </c>
    </row>
    <row r="1440" spans="1:1">
      <c r="A1440" t="s">
        <v>1646</v>
      </c>
    </row>
    <row r="1441" spans="1:1">
      <c r="A1441" t="s">
        <v>2010</v>
      </c>
    </row>
    <row r="1442" spans="1:1">
      <c r="A1442" t="s">
        <v>1881</v>
      </c>
    </row>
    <row r="1443" spans="1:1">
      <c r="A1443" t="s">
        <v>1646</v>
      </c>
    </row>
    <row r="1444" spans="1:1">
      <c r="A1444" t="s">
        <v>2895</v>
      </c>
    </row>
    <row r="1445" spans="1:1">
      <c r="A1445" t="s">
        <v>1887</v>
      </c>
    </row>
    <row r="1446" spans="1:1">
      <c r="A1446" t="s">
        <v>1989</v>
      </c>
    </row>
    <row r="1447" spans="1:1">
      <c r="A1447" t="s">
        <v>1889</v>
      </c>
    </row>
    <row r="1450" spans="1:1">
      <c r="A1450" t="s">
        <v>64</v>
      </c>
    </row>
    <row r="1451" spans="1:1">
      <c r="A1451" t="s">
        <v>3090</v>
      </c>
    </row>
    <row r="1452" spans="1:1">
      <c r="A1452" t="s">
        <v>1509</v>
      </c>
    </row>
    <row r="1453" spans="1:1">
      <c r="A1453" t="s">
        <v>3091</v>
      </c>
    </row>
    <row r="1454" spans="1:1">
      <c r="A1454" t="s">
        <v>3092</v>
      </c>
    </row>
    <row r="1455" spans="1:1">
      <c r="A1455" t="s">
        <v>3093</v>
      </c>
    </row>
    <row r="1456" spans="1:1">
      <c r="A1456" t="s">
        <v>70</v>
      </c>
    </row>
    <row r="1457" spans="1:1">
      <c r="A1457" t="s">
        <v>71</v>
      </c>
    </row>
    <row r="1458" spans="1:1">
      <c r="A1458" t="s">
        <v>3094</v>
      </c>
    </row>
    <row r="1459" spans="1:1">
      <c r="A1459" t="s">
        <v>3095</v>
      </c>
    </row>
    <row r="1463" spans="1:1">
      <c r="A1463" t="s">
        <v>2402</v>
      </c>
    </row>
    <row r="1464" spans="1:1">
      <c r="A1464" t="s">
        <v>3096</v>
      </c>
    </row>
    <row r="1465" spans="1:1">
      <c r="A1465" t="s">
        <v>2403</v>
      </c>
    </row>
    <row r="1466" spans="1:1">
      <c r="A1466" t="s">
        <v>1646</v>
      </c>
    </row>
    <row r="1467" spans="1:1">
      <c r="A1467" t="s">
        <v>2092</v>
      </c>
    </row>
    <row r="1468" spans="1:1">
      <c r="A1468" t="s">
        <v>1646</v>
      </c>
    </row>
    <row r="1469" spans="1:1">
      <c r="A1469" t="s">
        <v>2918</v>
      </c>
    </row>
    <row r="1470" spans="1:1">
      <c r="A1470" t="s">
        <v>1646</v>
      </c>
    </row>
    <row r="1471" spans="1:1">
      <c r="A1471" t="s">
        <v>1961</v>
      </c>
    </row>
    <row r="1472" spans="1:1">
      <c r="A1472" t="s">
        <v>1646</v>
      </c>
    </row>
    <row r="1473" spans="1:1">
      <c r="A1473" t="s">
        <v>1907</v>
      </c>
    </row>
    <row r="1474" spans="1:1">
      <c r="A1474" t="s">
        <v>1916</v>
      </c>
    </row>
    <row r="1475" spans="1:1">
      <c r="A1475" t="s">
        <v>1880</v>
      </c>
    </row>
    <row r="1476" spans="1:1">
      <c r="A1476" t="s">
        <v>1646</v>
      </c>
    </row>
    <row r="1477" spans="1:1">
      <c r="A1477" t="s">
        <v>1881</v>
      </c>
    </row>
    <row r="1478" spans="1:1">
      <c r="A1478" t="s">
        <v>1883</v>
      </c>
    </row>
    <row r="1479" spans="1:1">
      <c r="A1479" t="s">
        <v>1897</v>
      </c>
    </row>
    <row r="1480" spans="1:1">
      <c r="A1480" t="s">
        <v>1646</v>
      </c>
    </row>
    <row r="1481" spans="1:1">
      <c r="A1481" t="s">
        <v>2919</v>
      </c>
    </row>
    <row r="1482" spans="1:1">
      <c r="A1482" t="s">
        <v>1887</v>
      </c>
    </row>
    <row r="1483" spans="1:1">
      <c r="A1483" t="s">
        <v>2415</v>
      </c>
    </row>
    <row r="1484" spans="1:1">
      <c r="A1484" t="s">
        <v>1889</v>
      </c>
    </row>
    <row r="1487" spans="1:1">
      <c r="A1487" t="s">
        <v>64</v>
      </c>
    </row>
    <row r="1488" spans="1:1">
      <c r="A1488" t="s">
        <v>3097</v>
      </c>
    </row>
    <row r="1489" spans="1:1">
      <c r="A1489" t="s">
        <v>1509</v>
      </c>
    </row>
    <row r="1490" spans="1:1">
      <c r="A1490" t="s">
        <v>3098</v>
      </c>
    </row>
    <row r="1491" spans="1:1">
      <c r="A1491" t="s">
        <v>3099</v>
      </c>
    </row>
    <row r="1492" spans="1:1">
      <c r="A1492" t="s">
        <v>3100</v>
      </c>
    </row>
    <row r="1493" spans="1:1">
      <c r="A1493" t="s">
        <v>70</v>
      </c>
    </row>
    <row r="1494" spans="1:1">
      <c r="A1494" t="s">
        <v>71</v>
      </c>
    </row>
    <row r="1495" spans="1:1">
      <c r="A1495" t="s">
        <v>3101</v>
      </c>
    </row>
    <row r="1496" spans="1:1">
      <c r="A1496" t="s">
        <v>3102</v>
      </c>
    </row>
    <row r="1500" spans="1:1">
      <c r="A1500" t="s">
        <v>2389</v>
      </c>
    </row>
    <row r="1501" spans="1:1">
      <c r="A1501" t="s">
        <v>3103</v>
      </c>
    </row>
    <row r="1502" spans="1:1">
      <c r="A1502" t="s">
        <v>2088</v>
      </c>
    </row>
    <row r="1503" spans="1:1">
      <c r="A1503" t="s">
        <v>1646</v>
      </c>
    </row>
    <row r="1504" spans="1:1">
      <c r="A1504" t="s">
        <v>2071</v>
      </c>
    </row>
    <row r="1505" spans="1:1">
      <c r="A1505" t="s">
        <v>1646</v>
      </c>
    </row>
    <row r="1506" spans="1:1">
      <c r="A1506" t="s">
        <v>2910</v>
      </c>
    </row>
    <row r="1507" spans="1:1">
      <c r="A1507" t="s">
        <v>1646</v>
      </c>
    </row>
    <row r="1508" spans="1:1">
      <c r="A1508" t="s">
        <v>2074</v>
      </c>
    </row>
    <row r="1509" spans="1:1">
      <c r="A1509" t="s">
        <v>1646</v>
      </c>
    </row>
    <row r="1510" spans="1:1">
      <c r="A1510" t="s">
        <v>2092</v>
      </c>
    </row>
    <row r="1511" spans="1:1">
      <c r="A1511" t="s">
        <v>1916</v>
      </c>
    </row>
    <row r="1512" spans="1:1">
      <c r="A1512" t="s">
        <v>2217</v>
      </c>
    </row>
    <row r="1513" spans="1:1">
      <c r="A1513" t="s">
        <v>1646</v>
      </c>
    </row>
    <row r="1514" spans="1:1">
      <c r="A1514" t="s">
        <v>1961</v>
      </c>
    </row>
    <row r="1515" spans="1:1">
      <c r="A1515" t="s">
        <v>1883</v>
      </c>
    </row>
    <row r="1516" spans="1:1">
      <c r="A1516" t="s">
        <v>1907</v>
      </c>
    </row>
    <row r="1517" spans="1:1">
      <c r="A1517" t="s">
        <v>1646</v>
      </c>
    </row>
    <row r="1518" spans="1:1">
      <c r="A1518" t="s">
        <v>1880</v>
      </c>
    </row>
    <row r="1519" spans="1:1">
      <c r="A1519" t="s">
        <v>1887</v>
      </c>
    </row>
    <row r="1520" spans="1:1">
      <c r="A1520" t="s">
        <v>2249</v>
      </c>
    </row>
    <row r="1521" spans="1:1">
      <c r="A1521" t="s">
        <v>1889</v>
      </c>
    </row>
    <row r="1524" spans="1:1">
      <c r="A1524" t="s">
        <v>64</v>
      </c>
    </row>
    <row r="1525" spans="1:1">
      <c r="A1525" t="s">
        <v>3104</v>
      </c>
    </row>
    <row r="1526" spans="1:1">
      <c r="A1526" t="s">
        <v>1509</v>
      </c>
    </row>
    <row r="1527" spans="1:1">
      <c r="A1527" t="s">
        <v>3105</v>
      </c>
    </row>
    <row r="1528" spans="1:1">
      <c r="A1528" t="s">
        <v>3106</v>
      </c>
    </row>
    <row r="1529" spans="1:1">
      <c r="A1529" t="s">
        <v>3107</v>
      </c>
    </row>
    <row r="1530" spans="1:1">
      <c r="A1530" t="s">
        <v>70</v>
      </c>
    </row>
    <row r="1531" spans="1:1">
      <c r="A1531" t="s">
        <v>71</v>
      </c>
    </row>
    <row r="1532" spans="1:1">
      <c r="A1532" t="s">
        <v>3108</v>
      </c>
    </row>
    <row r="1533" spans="1:1">
      <c r="A1533" t="s">
        <v>3109</v>
      </c>
    </row>
    <row r="1537" spans="1:1">
      <c r="A1537" t="s">
        <v>1999</v>
      </c>
    </row>
    <row r="1538" spans="1:1">
      <c r="A1538" t="s">
        <v>3110</v>
      </c>
    </row>
    <row r="1539" spans="1:1">
      <c r="A1539" t="s">
        <v>2001</v>
      </c>
    </row>
    <row r="1540" spans="1:1">
      <c r="A1540" t="s">
        <v>1646</v>
      </c>
    </row>
    <row r="1541" spans="1:1">
      <c r="A1541" t="s">
        <v>2246</v>
      </c>
    </row>
    <row r="1542" spans="1:1">
      <c r="A1542" t="s">
        <v>2074</v>
      </c>
    </row>
    <row r="1543" spans="1:1">
      <c r="A1543" t="s">
        <v>1645</v>
      </c>
    </row>
    <row r="1544" spans="1:1">
      <c r="A1544" t="s">
        <v>2092</v>
      </c>
    </row>
    <row r="1545" spans="1:1">
      <c r="A1545" t="s">
        <v>1646</v>
      </c>
    </row>
    <row r="1546" spans="1:1">
      <c r="A1546" t="s">
        <v>2217</v>
      </c>
    </row>
    <row r="1547" spans="1:1">
      <c r="A1547" t="s">
        <v>1646</v>
      </c>
    </row>
    <row r="1548" spans="1:1">
      <c r="A1548" t="s">
        <v>2008</v>
      </c>
    </row>
    <row r="1549" spans="1:1">
      <c r="A1549" t="s">
        <v>1646</v>
      </c>
    </row>
    <row r="1550" spans="1:1">
      <c r="A1550" t="s">
        <v>1907</v>
      </c>
    </row>
    <row r="1551" spans="1:1">
      <c r="A1551" t="s">
        <v>1646</v>
      </c>
    </row>
    <row r="1552" spans="1:1">
      <c r="A1552" t="s">
        <v>2010</v>
      </c>
    </row>
    <row r="1553" spans="1:1">
      <c r="A1553" t="s">
        <v>1881</v>
      </c>
    </row>
    <row r="1554" spans="1:1">
      <c r="A1554" t="s">
        <v>1646</v>
      </c>
    </row>
    <row r="1555" spans="1:1">
      <c r="A1555" t="s">
        <v>2895</v>
      </c>
    </row>
    <row r="1556" spans="1:1">
      <c r="A1556" t="s">
        <v>1887</v>
      </c>
    </row>
    <row r="1557" spans="1:1">
      <c r="A1557" t="s">
        <v>1989</v>
      </c>
    </row>
    <row r="1558" spans="1:1">
      <c r="A1558" t="s">
        <v>1889</v>
      </c>
    </row>
    <row r="1561" spans="1:1">
      <c r="A1561" t="s">
        <v>64</v>
      </c>
    </row>
    <row r="1562" spans="1:1">
      <c r="A1562" t="s">
        <v>3111</v>
      </c>
    </row>
    <row r="1563" spans="1:1">
      <c r="A1563" t="s">
        <v>1509</v>
      </c>
    </row>
    <row r="1564" spans="1:1">
      <c r="A1564" t="s">
        <v>3112</v>
      </c>
    </row>
    <row r="1565" spans="1:1">
      <c r="A1565" t="s">
        <v>3113</v>
      </c>
    </row>
    <row r="1566" spans="1:1">
      <c r="A1566" t="s">
        <v>3114</v>
      </c>
    </row>
    <row r="1567" spans="1:1">
      <c r="A1567" t="s">
        <v>70</v>
      </c>
    </row>
    <row r="1568" spans="1:1">
      <c r="A1568" t="s">
        <v>71</v>
      </c>
    </row>
    <row r="1569" spans="1:1">
      <c r="A1569" t="s">
        <v>3115</v>
      </c>
    </row>
    <row r="1570" spans="1:1">
      <c r="A1570" t="s">
        <v>3116</v>
      </c>
    </row>
    <row r="1574" spans="1:1">
      <c r="A1574" t="s">
        <v>1999</v>
      </c>
    </row>
    <row r="1575" spans="1:1">
      <c r="A1575" t="s">
        <v>3117</v>
      </c>
    </row>
    <row r="1576" spans="1:1">
      <c r="A1576" t="s">
        <v>2001</v>
      </c>
    </row>
    <row r="1577" spans="1:1">
      <c r="A1577" t="s">
        <v>1646</v>
      </c>
    </row>
    <row r="1578" spans="1:1">
      <c r="A1578" t="s">
        <v>2246</v>
      </c>
    </row>
    <row r="1579" spans="1:1">
      <c r="A1579" t="s">
        <v>2074</v>
      </c>
    </row>
    <row r="1580" spans="1:1">
      <c r="A1580" t="s">
        <v>1645</v>
      </c>
    </row>
    <row r="1581" spans="1:1">
      <c r="A1581" t="s">
        <v>2092</v>
      </c>
    </row>
    <row r="1582" spans="1:1">
      <c r="A1582" t="s">
        <v>1646</v>
      </c>
    </row>
    <row r="1583" spans="1:1">
      <c r="A1583" t="s">
        <v>2217</v>
      </c>
    </row>
    <row r="1584" spans="1:1">
      <c r="A1584" t="s">
        <v>1646</v>
      </c>
    </row>
    <row r="1585" spans="1:1">
      <c r="A1585" t="s">
        <v>2008</v>
      </c>
    </row>
    <row r="1586" spans="1:1">
      <c r="A1586" t="s">
        <v>1646</v>
      </c>
    </row>
    <row r="1587" spans="1:1">
      <c r="A1587" t="s">
        <v>1907</v>
      </c>
    </row>
    <row r="1588" spans="1:1">
      <c r="A1588" t="s">
        <v>1646</v>
      </c>
    </row>
    <row r="1589" spans="1:1">
      <c r="A1589" t="s">
        <v>2010</v>
      </c>
    </row>
    <row r="1590" spans="1:1">
      <c r="A1590" t="s">
        <v>1881</v>
      </c>
    </row>
    <row r="1591" spans="1:1">
      <c r="A1591" t="s">
        <v>1646</v>
      </c>
    </row>
    <row r="1592" spans="1:1">
      <c r="A1592" t="s">
        <v>2895</v>
      </c>
    </row>
    <row r="1593" spans="1:1">
      <c r="A1593" t="s">
        <v>1887</v>
      </c>
    </row>
    <row r="1594" spans="1:1">
      <c r="A1594" t="s">
        <v>1989</v>
      </c>
    </row>
    <row r="1595" spans="1:1">
      <c r="A1595" t="s">
        <v>1889</v>
      </c>
    </row>
    <row r="1598" spans="1:1">
      <c r="A1598" t="s">
        <v>64</v>
      </c>
    </row>
    <row r="1599" spans="1:1">
      <c r="A1599" t="s">
        <v>3118</v>
      </c>
    </row>
    <row r="1600" spans="1:1">
      <c r="A1600" t="s">
        <v>1509</v>
      </c>
    </row>
    <row r="1601" spans="1:1">
      <c r="A1601" t="s">
        <v>3119</v>
      </c>
    </row>
    <row r="1602" spans="1:1">
      <c r="A1602" t="s">
        <v>3120</v>
      </c>
    </row>
    <row r="1603" spans="1:1">
      <c r="A1603" t="s">
        <v>3121</v>
      </c>
    </row>
    <row r="1604" spans="1:1">
      <c r="A1604" t="s">
        <v>70</v>
      </c>
    </row>
    <row r="1605" spans="1:1">
      <c r="A1605" t="s">
        <v>71</v>
      </c>
    </row>
    <row r="1606" spans="1:1">
      <c r="A1606" t="s">
        <v>3122</v>
      </c>
    </row>
    <row r="1607" spans="1:1">
      <c r="A1607" t="s">
        <v>3123</v>
      </c>
    </row>
    <row r="1611" spans="1:1">
      <c r="A1611" t="s">
        <v>1974</v>
      </c>
    </row>
    <row r="1612" spans="1:1">
      <c r="A1612" t="s">
        <v>3124</v>
      </c>
    </row>
    <row r="1613" spans="1:1">
      <c r="A1613" t="s">
        <v>3125</v>
      </c>
    </row>
    <row r="1614" spans="1:1">
      <c r="A1614" t="s">
        <v>1646</v>
      </c>
    </row>
    <row r="1615" spans="1:1">
      <c r="A1615" t="s">
        <v>1646</v>
      </c>
    </row>
    <row r="1616" spans="1:1">
      <c r="A1616" t="s">
        <v>2918</v>
      </c>
    </row>
    <row r="1617" spans="1:1">
      <c r="A1617" t="s">
        <v>1646</v>
      </c>
    </row>
    <row r="1618" spans="1:1">
      <c r="A1618" t="s">
        <v>1961</v>
      </c>
    </row>
    <row r="1619" spans="1:1">
      <c r="A1619" t="s">
        <v>1646</v>
      </c>
    </row>
    <row r="1620" spans="1:1">
      <c r="A1620" t="s">
        <v>1646</v>
      </c>
    </row>
    <row r="1621" spans="1:1">
      <c r="A1621" t="s">
        <v>1981</v>
      </c>
    </row>
    <row r="1622" spans="1:1">
      <c r="A1622" t="s">
        <v>1646</v>
      </c>
    </row>
    <row r="1623" spans="1:1">
      <c r="A1623" t="s">
        <v>1880</v>
      </c>
    </row>
    <row r="1624" spans="1:1">
      <c r="A1624" t="s">
        <v>1646</v>
      </c>
    </row>
    <row r="1625" spans="1:1">
      <c r="A1625" t="s">
        <v>1883</v>
      </c>
    </row>
    <row r="1626" spans="1:1">
      <c r="A1626" t="s">
        <v>1881</v>
      </c>
    </row>
    <row r="1627" spans="1:1">
      <c r="A1627" t="s">
        <v>1646</v>
      </c>
    </row>
    <row r="1628" spans="1:1">
      <c r="A1628" t="s">
        <v>1897</v>
      </c>
    </row>
    <row r="1629" spans="1:1">
      <c r="A1629" t="s">
        <v>1646</v>
      </c>
    </row>
    <row r="1630" spans="1:1">
      <c r="A1630" t="s">
        <v>1900</v>
      </c>
    </row>
    <row r="1631" spans="1:1">
      <c r="A1631" t="s">
        <v>1989</v>
      </c>
    </row>
    <row r="1632" spans="1:1">
      <c r="A1632" t="s">
        <v>1889</v>
      </c>
    </row>
    <row r="1635" spans="1:1">
      <c r="A1635" t="s">
        <v>64</v>
      </c>
    </row>
    <row r="1636" spans="1:1">
      <c r="A1636" t="s">
        <v>3126</v>
      </c>
    </row>
    <row r="1637" spans="1:1">
      <c r="A1637" t="s">
        <v>1509</v>
      </c>
    </row>
    <row r="1638" spans="1:1">
      <c r="A1638" t="s">
        <v>3127</v>
      </c>
    </row>
    <row r="1639" spans="1:1">
      <c r="A1639" t="s">
        <v>3128</v>
      </c>
    </row>
    <row r="1640" spans="1:1">
      <c r="A1640" t="s">
        <v>3129</v>
      </c>
    </row>
    <row r="1641" spans="1:1">
      <c r="A1641" t="s">
        <v>70</v>
      </c>
    </row>
    <row r="1642" spans="1:1">
      <c r="A1642" t="s">
        <v>71</v>
      </c>
    </row>
    <row r="1643" spans="1:1">
      <c r="A1643" t="s">
        <v>3130</v>
      </c>
    </row>
    <row r="1644" spans="1:1">
      <c r="A1644" t="s">
        <v>3131</v>
      </c>
    </row>
    <row r="1648" spans="1:1">
      <c r="A1648" t="s">
        <v>1999</v>
      </c>
    </row>
    <row r="1649" spans="1:1">
      <c r="A1649" t="s">
        <v>3132</v>
      </c>
    </row>
    <row r="1650" spans="1:1">
      <c r="A1650" t="s">
        <v>2001</v>
      </c>
    </row>
    <row r="1651" spans="1:1">
      <c r="A1651" t="s">
        <v>1646</v>
      </c>
    </row>
    <row r="1652" spans="1:1">
      <c r="A1652" t="s">
        <v>1646</v>
      </c>
    </row>
    <row r="1653" spans="1:1">
      <c r="A1653" t="s">
        <v>2246</v>
      </c>
    </row>
    <row r="1654" spans="1:1">
      <c r="A1654" t="s">
        <v>1645</v>
      </c>
    </row>
    <row r="1655" spans="1:1">
      <c r="A1655" t="s">
        <v>2074</v>
      </c>
    </row>
    <row r="1656" spans="1:1">
      <c r="A1656" t="s">
        <v>1646</v>
      </c>
    </row>
    <row r="1657" spans="1:1">
      <c r="A1657" t="s">
        <v>1646</v>
      </c>
    </row>
    <row r="1658" spans="1:1">
      <c r="A1658" t="s">
        <v>2549</v>
      </c>
    </row>
    <row r="1659" spans="1:1">
      <c r="A1659" t="s">
        <v>1646</v>
      </c>
    </row>
    <row r="1660" spans="1:1">
      <c r="A1660" t="s">
        <v>2217</v>
      </c>
    </row>
    <row r="1661" spans="1:1">
      <c r="A1661" t="s">
        <v>1646</v>
      </c>
    </row>
    <row r="1662" spans="1:1">
      <c r="A1662" t="s">
        <v>1883</v>
      </c>
    </row>
    <row r="1663" spans="1:1">
      <c r="A1663" t="s">
        <v>1961</v>
      </c>
    </row>
    <row r="1664" spans="1:1">
      <c r="A1664" t="s">
        <v>1646</v>
      </c>
    </row>
    <row r="1665" spans="1:1">
      <c r="A1665" t="s">
        <v>1907</v>
      </c>
    </row>
    <row r="1666" spans="1:1">
      <c r="A1666" t="s">
        <v>1646</v>
      </c>
    </row>
    <row r="1667" spans="1:1">
      <c r="A1667" t="s">
        <v>1900</v>
      </c>
    </row>
    <row r="1668" spans="1:1">
      <c r="A1668" t="s">
        <v>2869</v>
      </c>
    </row>
    <row r="1669" spans="1:1">
      <c r="A1669" t="s">
        <v>1889</v>
      </c>
    </row>
    <row r="1672" spans="1:1">
      <c r="A1672" t="s">
        <v>64</v>
      </c>
    </row>
    <row r="1673" spans="1:1">
      <c r="A1673" t="s">
        <v>3133</v>
      </c>
    </row>
    <row r="1674" spans="1:1">
      <c r="A1674" t="s">
        <v>1509</v>
      </c>
    </row>
    <row r="1675" spans="1:1">
      <c r="A1675" t="s">
        <v>3134</v>
      </c>
    </row>
    <row r="1676" spans="1:1">
      <c r="A1676" t="s">
        <v>3135</v>
      </c>
    </row>
    <row r="1677" spans="1:1">
      <c r="A1677" t="s">
        <v>3136</v>
      </c>
    </row>
    <row r="1678" spans="1:1">
      <c r="A1678" t="s">
        <v>70</v>
      </c>
    </row>
    <row r="1679" spans="1:1">
      <c r="A1679" t="s">
        <v>71</v>
      </c>
    </row>
    <row r="1680" spans="1:1">
      <c r="A1680" t="s">
        <v>3137</v>
      </c>
    </row>
    <row r="1681" spans="1:1">
      <c r="A1681" t="s">
        <v>3138</v>
      </c>
    </row>
    <row r="1685" spans="1:1">
      <c r="A1685" t="s">
        <v>1999</v>
      </c>
    </row>
    <row r="1686" spans="1:1">
      <c r="A1686" t="s">
        <v>3139</v>
      </c>
    </row>
    <row r="1687" spans="1:1">
      <c r="A1687" t="s">
        <v>2001</v>
      </c>
    </row>
    <row r="1688" spans="1:1">
      <c r="A1688" t="s">
        <v>1646</v>
      </c>
    </row>
    <row r="1689" spans="1:1">
      <c r="A1689" t="s">
        <v>1646</v>
      </c>
    </row>
    <row r="1690" spans="1:1">
      <c r="A1690" t="s">
        <v>2246</v>
      </c>
    </row>
    <row r="1691" spans="1:1">
      <c r="A1691" t="s">
        <v>1645</v>
      </c>
    </row>
    <row r="1692" spans="1:1">
      <c r="A1692" t="s">
        <v>2074</v>
      </c>
    </row>
    <row r="1693" spans="1:1">
      <c r="A1693" t="s">
        <v>1646</v>
      </c>
    </row>
    <row r="1694" spans="1:1">
      <c r="A1694" t="s">
        <v>1646</v>
      </c>
    </row>
    <row r="1695" spans="1:1">
      <c r="A1695" t="s">
        <v>2549</v>
      </c>
    </row>
    <row r="1696" spans="1:1">
      <c r="A1696" t="s">
        <v>1646</v>
      </c>
    </row>
    <row r="1697" spans="1:1">
      <c r="A1697" t="s">
        <v>2217</v>
      </c>
    </row>
    <row r="1698" spans="1:1">
      <c r="A1698" t="s">
        <v>1646</v>
      </c>
    </row>
    <row r="1699" spans="1:1">
      <c r="A1699" t="s">
        <v>1883</v>
      </c>
    </row>
    <row r="1700" spans="1:1">
      <c r="A1700" t="s">
        <v>1961</v>
      </c>
    </row>
    <row r="1701" spans="1:1">
      <c r="A1701" t="s">
        <v>1646</v>
      </c>
    </row>
    <row r="1702" spans="1:1">
      <c r="A1702" t="s">
        <v>1907</v>
      </c>
    </row>
    <row r="1703" spans="1:1">
      <c r="A1703" t="s">
        <v>1886</v>
      </c>
    </row>
    <row r="1704" spans="1:1">
      <c r="A1704" t="s">
        <v>1887</v>
      </c>
    </row>
    <row r="1705" spans="1:1">
      <c r="A1705" t="s">
        <v>2869</v>
      </c>
    </row>
    <row r="1706" spans="1:1">
      <c r="A1706" t="s">
        <v>1889</v>
      </c>
    </row>
    <row r="1709" spans="1:1">
      <c r="A1709" t="s">
        <v>64</v>
      </c>
    </row>
    <row r="1710" spans="1:1">
      <c r="A1710" t="s">
        <v>3140</v>
      </c>
    </row>
    <row r="1711" spans="1:1">
      <c r="A1711" t="s">
        <v>1509</v>
      </c>
    </row>
    <row r="1712" spans="1:1">
      <c r="A1712" t="s">
        <v>3141</v>
      </c>
    </row>
    <row r="1713" spans="1:1">
      <c r="A1713" t="s">
        <v>3142</v>
      </c>
    </row>
    <row r="1714" spans="1:1">
      <c r="A1714" t="s">
        <v>3143</v>
      </c>
    </row>
    <row r="1715" spans="1:1">
      <c r="A1715" t="s">
        <v>70</v>
      </c>
    </row>
    <row r="1716" spans="1:1">
      <c r="A1716" t="s">
        <v>71</v>
      </c>
    </row>
    <row r="1717" spans="1:1">
      <c r="A1717" t="s">
        <v>3144</v>
      </c>
    </row>
    <row r="1718" spans="1:1">
      <c r="A1718" t="s">
        <v>3145</v>
      </c>
    </row>
    <row r="1722" spans="1:1">
      <c r="A1722" t="s">
        <v>1974</v>
      </c>
    </row>
    <row r="1723" spans="1:1">
      <c r="A1723" t="s">
        <v>3146</v>
      </c>
    </row>
    <row r="1724" spans="1:1">
      <c r="A1724" t="s">
        <v>3125</v>
      </c>
    </row>
    <row r="1725" spans="1:1">
      <c r="A1725" t="s">
        <v>1646</v>
      </c>
    </row>
    <row r="1726" spans="1:1">
      <c r="A1726" t="s">
        <v>1646</v>
      </c>
    </row>
    <row r="1727" spans="1:1">
      <c r="A1727" t="s">
        <v>2217</v>
      </c>
    </row>
    <row r="1728" spans="1:1">
      <c r="A1728" t="s">
        <v>1645</v>
      </c>
    </row>
    <row r="1729" spans="1:1">
      <c r="A1729" t="s">
        <v>1961</v>
      </c>
    </row>
    <row r="1730" spans="1:1">
      <c r="A1730" t="s">
        <v>1646</v>
      </c>
    </row>
    <row r="1731" spans="1:1">
      <c r="A1731" t="s">
        <v>1646</v>
      </c>
    </row>
    <row r="1732" spans="1:1">
      <c r="A1732" t="s">
        <v>1981</v>
      </c>
    </row>
    <row r="1733" spans="1:1">
      <c r="A1733" t="s">
        <v>1646</v>
      </c>
    </row>
    <row r="1734" spans="1:1">
      <c r="A1734" t="s">
        <v>1880</v>
      </c>
    </row>
    <row r="1735" spans="1:1">
      <c r="A1735" t="s">
        <v>1646</v>
      </c>
    </row>
    <row r="1736" spans="1:1">
      <c r="A1736" t="s">
        <v>1883</v>
      </c>
    </row>
    <row r="1737" spans="1:1">
      <c r="A1737" t="s">
        <v>1881</v>
      </c>
    </row>
    <row r="1738" spans="1:1">
      <c r="A1738" t="s">
        <v>1646</v>
      </c>
    </row>
    <row r="1739" spans="1:1">
      <c r="A1739" t="s">
        <v>1897</v>
      </c>
    </row>
    <row r="1740" spans="1:1">
      <c r="A1740" t="s">
        <v>1646</v>
      </c>
    </row>
    <row r="1741" spans="1:1">
      <c r="A1741" t="s">
        <v>1900</v>
      </c>
    </row>
    <row r="1742" spans="1:1">
      <c r="A1742" t="s">
        <v>1989</v>
      </c>
    </row>
    <row r="1743" spans="1:1">
      <c r="A1743" t="s">
        <v>1889</v>
      </c>
    </row>
    <row r="1746" spans="1:1">
      <c r="A1746" t="s">
        <v>64</v>
      </c>
    </row>
    <row r="1747" spans="1:1">
      <c r="A1747" t="s">
        <v>3147</v>
      </c>
    </row>
    <row r="1748" spans="1:1">
      <c r="A1748" t="s">
        <v>1509</v>
      </c>
    </row>
    <row r="1749" spans="1:1">
      <c r="A1749" t="s">
        <v>3148</v>
      </c>
    </row>
    <row r="1750" spans="1:1">
      <c r="A1750" t="s">
        <v>3149</v>
      </c>
    </row>
    <row r="1751" spans="1:1">
      <c r="A1751" t="s">
        <v>3150</v>
      </c>
    </row>
    <row r="1752" spans="1:1">
      <c r="A1752" t="s">
        <v>70</v>
      </c>
    </row>
    <row r="1753" spans="1:1">
      <c r="A1753" t="s">
        <v>71</v>
      </c>
    </row>
    <row r="1754" spans="1:1">
      <c r="A1754" t="s">
        <v>3151</v>
      </c>
    </row>
    <row r="1755" spans="1:1">
      <c r="A1755" t="s">
        <v>3152</v>
      </c>
    </row>
    <row r="1759" spans="1:1">
      <c r="A1759" t="s">
        <v>2389</v>
      </c>
    </row>
    <row r="1760" spans="1:1">
      <c r="A1760" t="s">
        <v>3153</v>
      </c>
    </row>
    <row r="1761" spans="1:1">
      <c r="A1761" t="s">
        <v>2879</v>
      </c>
    </row>
    <row r="1762" spans="1:1">
      <c r="A1762" t="s">
        <v>1646</v>
      </c>
    </row>
    <row r="1763" spans="1:1">
      <c r="A1763" t="s">
        <v>2071</v>
      </c>
    </row>
    <row r="1764" spans="1:1">
      <c r="A1764" t="s">
        <v>2246</v>
      </c>
    </row>
    <row r="1765" spans="1:1">
      <c r="A1765" t="s">
        <v>1645</v>
      </c>
    </row>
    <row r="1766" spans="1:1">
      <c r="A1766" t="s">
        <v>2074</v>
      </c>
    </row>
    <row r="1767" spans="1:1">
      <c r="A1767" t="s">
        <v>1646</v>
      </c>
    </row>
    <row r="1768" spans="1:1">
      <c r="A1768" t="s">
        <v>2092</v>
      </c>
    </row>
    <row r="1769" spans="1:1">
      <c r="A1769" t="s">
        <v>1646</v>
      </c>
    </row>
    <row r="1770" spans="1:1">
      <c r="A1770" t="s">
        <v>2247</v>
      </c>
    </row>
    <row r="1771" spans="1:1">
      <c r="A1771" t="s">
        <v>1646</v>
      </c>
    </row>
    <row r="1772" spans="1:1">
      <c r="A1772" t="s">
        <v>1961</v>
      </c>
    </row>
    <row r="1773" spans="1:1">
      <c r="A1773" t="s">
        <v>1646</v>
      </c>
    </row>
    <row r="1774" spans="1:1">
      <c r="A1774" t="s">
        <v>2248</v>
      </c>
    </row>
    <row r="1775" spans="1:1">
      <c r="A1775" t="s">
        <v>1880</v>
      </c>
    </row>
    <row r="1776" spans="1:1">
      <c r="A1776" t="s">
        <v>1646</v>
      </c>
    </row>
    <row r="1777" spans="1:1">
      <c r="A1777" t="s">
        <v>1881</v>
      </c>
    </row>
    <row r="1778" spans="1:1">
      <c r="A1778" t="s">
        <v>1900</v>
      </c>
    </row>
    <row r="1779" spans="1:1">
      <c r="A1779" t="s">
        <v>2536</v>
      </c>
    </row>
    <row r="1780" spans="1:1">
      <c r="A1780" t="s">
        <v>1889</v>
      </c>
    </row>
    <row r="1783" spans="1:1">
      <c r="A1783" t="s">
        <v>64</v>
      </c>
    </row>
    <row r="1784" spans="1:1">
      <c r="A1784" t="s">
        <v>3154</v>
      </c>
    </row>
    <row r="1785" spans="1:1">
      <c r="A1785" t="s">
        <v>1509</v>
      </c>
    </row>
    <row r="1786" spans="1:1">
      <c r="A1786" t="s">
        <v>3155</v>
      </c>
    </row>
    <row r="1787" spans="1:1">
      <c r="A1787" t="s">
        <v>3156</v>
      </c>
    </row>
    <row r="1788" spans="1:1">
      <c r="A1788" t="s">
        <v>3157</v>
      </c>
    </row>
    <row r="1789" spans="1:1">
      <c r="A1789" t="s">
        <v>70</v>
      </c>
    </row>
    <row r="1790" spans="1:1">
      <c r="A1790" t="s">
        <v>71</v>
      </c>
    </row>
    <row r="1791" spans="1:1">
      <c r="A1791" t="s">
        <v>3158</v>
      </c>
    </row>
    <row r="1792" spans="1:1">
      <c r="A1792" t="s">
        <v>3159</v>
      </c>
    </row>
    <row r="1796" spans="1:1">
      <c r="A1796" t="s">
        <v>2389</v>
      </c>
    </row>
    <row r="1797" spans="1:1">
      <c r="A1797" t="s">
        <v>3160</v>
      </c>
    </row>
    <row r="1798" spans="1:1">
      <c r="A1798" t="s">
        <v>2088</v>
      </c>
    </row>
    <row r="1799" spans="1:1">
      <c r="A1799" t="s">
        <v>1646</v>
      </c>
    </row>
    <row r="1800" spans="1:1">
      <c r="A1800" t="s">
        <v>2071</v>
      </c>
    </row>
    <row r="1801" spans="1:1">
      <c r="A1801" t="s">
        <v>1646</v>
      </c>
    </row>
    <row r="1802" spans="1:1">
      <c r="A1802" t="s">
        <v>1645</v>
      </c>
    </row>
    <row r="1803" spans="1:1">
      <c r="A1803" t="s">
        <v>2246</v>
      </c>
    </row>
    <row r="1804" spans="1:1">
      <c r="A1804" t="s">
        <v>1646</v>
      </c>
    </row>
    <row r="1805" spans="1:1">
      <c r="A1805" t="s">
        <v>2074</v>
      </c>
    </row>
    <row r="1806" spans="1:1">
      <c r="A1806" t="s">
        <v>1916</v>
      </c>
    </row>
    <row r="1807" spans="1:1">
      <c r="A1807" t="s">
        <v>2092</v>
      </c>
    </row>
    <row r="1808" spans="1:1">
      <c r="A1808" t="s">
        <v>1646</v>
      </c>
    </row>
    <row r="1809" spans="1:1">
      <c r="A1809" t="s">
        <v>2217</v>
      </c>
    </row>
    <row r="1810" spans="1:1">
      <c r="A1810" t="s">
        <v>1883</v>
      </c>
    </row>
    <row r="1811" spans="1:1">
      <c r="A1811" t="s">
        <v>1646</v>
      </c>
    </row>
    <row r="1812" spans="1:1">
      <c r="A1812" t="s">
        <v>1961</v>
      </c>
    </row>
    <row r="1813" spans="1:1">
      <c r="A1813" t="s">
        <v>1646</v>
      </c>
    </row>
    <row r="1814" spans="1:1">
      <c r="A1814" t="s">
        <v>3005</v>
      </c>
    </row>
    <row r="1815" spans="1:1">
      <c r="A1815" t="s">
        <v>1887</v>
      </c>
    </row>
    <row r="1816" spans="1:1">
      <c r="A1816" t="s">
        <v>2869</v>
      </c>
    </row>
    <row r="1817" spans="1:1">
      <c r="A1817" t="s">
        <v>1889</v>
      </c>
    </row>
    <row r="1820" spans="1:1">
      <c r="A1820" t="s">
        <v>64</v>
      </c>
    </row>
    <row r="1821" spans="1:1">
      <c r="A1821" t="s">
        <v>3161</v>
      </c>
    </row>
    <row r="1822" spans="1:1">
      <c r="A1822" t="s">
        <v>1509</v>
      </c>
    </row>
    <row r="1823" spans="1:1">
      <c r="A1823" t="s">
        <v>3162</v>
      </c>
    </row>
    <row r="1824" spans="1:1">
      <c r="A1824" t="s">
        <v>3163</v>
      </c>
    </row>
    <row r="1825" spans="1:1">
      <c r="A1825" t="s">
        <v>3164</v>
      </c>
    </row>
    <row r="1826" spans="1:1">
      <c r="A1826" t="s">
        <v>70</v>
      </c>
    </row>
    <row r="1827" spans="1:1">
      <c r="A1827" t="s">
        <v>71</v>
      </c>
    </row>
    <row r="1828" spans="1:1">
      <c r="A1828" t="s">
        <v>3165</v>
      </c>
    </row>
    <row r="1829" spans="1:1">
      <c r="A1829" t="s">
        <v>3166</v>
      </c>
    </row>
    <row r="1833" spans="1:1">
      <c r="A1833" t="s">
        <v>2244</v>
      </c>
    </row>
    <row r="1834" spans="1:1">
      <c r="A1834" t="s">
        <v>3167</v>
      </c>
    </row>
    <row r="1835" spans="1:1">
      <c r="A1835" t="s">
        <v>2261</v>
      </c>
    </row>
    <row r="1836" spans="1:1">
      <c r="A1836" t="s">
        <v>1646</v>
      </c>
    </row>
    <row r="1837" spans="1:1">
      <c r="A1837" t="s">
        <v>2074</v>
      </c>
    </row>
    <row r="1838" spans="1:1">
      <c r="A1838" t="s">
        <v>1646</v>
      </c>
    </row>
    <row r="1839" spans="1:1">
      <c r="A1839" t="s">
        <v>1645</v>
      </c>
    </row>
    <row r="1840" spans="1:1">
      <c r="A1840" t="s">
        <v>2092</v>
      </c>
    </row>
    <row r="1841" spans="1:1">
      <c r="A1841" t="s">
        <v>1646</v>
      </c>
    </row>
    <row r="1842" spans="1:1">
      <c r="A1842" t="s">
        <v>2217</v>
      </c>
    </row>
    <row r="1843" spans="1:1">
      <c r="A1843" t="s">
        <v>1646</v>
      </c>
    </row>
    <row r="1844" spans="1:1">
      <c r="A1844" t="s">
        <v>2008</v>
      </c>
    </row>
    <row r="1845" spans="1:1">
      <c r="A1845" t="s">
        <v>1646</v>
      </c>
    </row>
    <row r="1846" spans="1:1">
      <c r="A1846" t="s">
        <v>1907</v>
      </c>
    </row>
    <row r="1847" spans="1:1">
      <c r="A1847" t="s">
        <v>1646</v>
      </c>
    </row>
    <row r="1848" spans="1:1">
      <c r="A1848" t="s">
        <v>1646</v>
      </c>
    </row>
    <row r="1849" spans="1:1">
      <c r="A1849" t="s">
        <v>2010</v>
      </c>
    </row>
    <row r="1850" spans="1:1">
      <c r="A1850" t="s">
        <v>1646</v>
      </c>
    </row>
    <row r="1851" spans="1:1">
      <c r="A1851" t="s">
        <v>1881</v>
      </c>
    </row>
    <row r="1852" spans="1:1">
      <c r="A1852" t="s">
        <v>1887</v>
      </c>
    </row>
    <row r="1853" spans="1:1">
      <c r="A1853" t="s">
        <v>2983</v>
      </c>
    </row>
    <row r="1854" spans="1:1">
      <c r="A1854" t="s">
        <v>1889</v>
      </c>
    </row>
    <row r="1857" spans="1:1">
      <c r="A1857" t="s">
        <v>64</v>
      </c>
    </row>
    <row r="1858" spans="1:1">
      <c r="A1858" t="s">
        <v>3168</v>
      </c>
    </row>
    <row r="1859" spans="1:1">
      <c r="A1859" t="s">
        <v>1509</v>
      </c>
    </row>
    <row r="1860" spans="1:1">
      <c r="A1860" t="s">
        <v>3169</v>
      </c>
    </row>
    <row r="1861" spans="1:1">
      <c r="A1861" t="s">
        <v>3170</v>
      </c>
    </row>
    <row r="1862" spans="1:1">
      <c r="A1862" t="s">
        <v>3171</v>
      </c>
    </row>
    <row r="1863" spans="1:1">
      <c r="A1863" t="s">
        <v>70</v>
      </c>
    </row>
    <row r="1864" spans="1:1">
      <c r="A1864" t="s">
        <v>71</v>
      </c>
    </row>
    <row r="1865" spans="1:1">
      <c r="A1865" t="s">
        <v>3172</v>
      </c>
    </row>
    <row r="1866" spans="1:1">
      <c r="A1866" t="s">
        <v>3173</v>
      </c>
    </row>
    <row r="1870" spans="1:1">
      <c r="A1870" t="s">
        <v>1999</v>
      </c>
    </row>
    <row r="1871" spans="1:1">
      <c r="A1871" t="s">
        <v>3174</v>
      </c>
    </row>
    <row r="1872" spans="1:1">
      <c r="A1872" t="s">
        <v>2001</v>
      </c>
    </row>
    <row r="1873" spans="1:1">
      <c r="A1873" t="s">
        <v>1646</v>
      </c>
    </row>
    <row r="1874" spans="1:1">
      <c r="A1874" t="s">
        <v>2246</v>
      </c>
    </row>
    <row r="1875" spans="1:1">
      <c r="A1875" t="s">
        <v>2074</v>
      </c>
    </row>
    <row r="1876" spans="1:1">
      <c r="A1876" t="s">
        <v>1645</v>
      </c>
    </row>
    <row r="1877" spans="1:1">
      <c r="A1877" t="s">
        <v>2092</v>
      </c>
    </row>
    <row r="1878" spans="1:1">
      <c r="A1878" t="s">
        <v>1646</v>
      </c>
    </row>
    <row r="1879" spans="1:1">
      <c r="A1879" t="s">
        <v>2217</v>
      </c>
    </row>
    <row r="1880" spans="1:1">
      <c r="A1880" t="s">
        <v>1646</v>
      </c>
    </row>
    <row r="1881" spans="1:1">
      <c r="A1881" t="s">
        <v>2008</v>
      </c>
    </row>
    <row r="1882" spans="1:1">
      <c r="A1882" t="s">
        <v>1646</v>
      </c>
    </row>
    <row r="1883" spans="1:1">
      <c r="A1883" t="s">
        <v>1907</v>
      </c>
    </row>
    <row r="1884" spans="1:1">
      <c r="A1884" t="s">
        <v>1646</v>
      </c>
    </row>
    <row r="1885" spans="1:1">
      <c r="A1885" t="s">
        <v>2010</v>
      </c>
    </row>
    <row r="1886" spans="1:1">
      <c r="A1886" t="s">
        <v>1881</v>
      </c>
    </row>
    <row r="1887" spans="1:1">
      <c r="A1887" t="s">
        <v>1646</v>
      </c>
    </row>
    <row r="1888" spans="1:1">
      <c r="A1888" t="s">
        <v>1897</v>
      </c>
    </row>
    <row r="1889" spans="1:1">
      <c r="A1889" t="s">
        <v>1900</v>
      </c>
    </row>
    <row r="1890" spans="1:1">
      <c r="A1890" t="s">
        <v>1989</v>
      </c>
    </row>
    <row r="1891" spans="1:1">
      <c r="A1891" t="s">
        <v>1889</v>
      </c>
    </row>
    <row r="1894" spans="1:1">
      <c r="A1894" t="s">
        <v>64</v>
      </c>
    </row>
    <row r="1895" spans="1:1">
      <c r="A1895" t="s">
        <v>3175</v>
      </c>
    </row>
    <row r="1896" spans="1:1">
      <c r="A1896" t="s">
        <v>1509</v>
      </c>
    </row>
    <row r="1897" spans="1:1">
      <c r="A1897" t="s">
        <v>3176</v>
      </c>
    </row>
    <row r="1898" spans="1:1">
      <c r="A1898" t="s">
        <v>3177</v>
      </c>
    </row>
    <row r="1899" spans="1:1">
      <c r="A1899" t="s">
        <v>3178</v>
      </c>
    </row>
    <row r="1900" spans="1:1">
      <c r="A1900" t="s">
        <v>70</v>
      </c>
    </row>
    <row r="1901" spans="1:1">
      <c r="A1901" t="s">
        <v>71</v>
      </c>
    </row>
    <row r="1902" spans="1:1">
      <c r="A1902" t="s">
        <v>3179</v>
      </c>
    </row>
    <row r="1903" spans="1:1">
      <c r="A1903" t="s">
        <v>3180</v>
      </c>
    </row>
    <row r="1907" spans="1:1">
      <c r="A1907" t="s">
        <v>2389</v>
      </c>
    </row>
    <row r="1908" spans="1:1">
      <c r="A1908" t="s">
        <v>3181</v>
      </c>
    </row>
    <row r="1909" spans="1:1">
      <c r="A1909" t="s">
        <v>2088</v>
      </c>
    </row>
    <row r="1910" spans="1:1">
      <c r="A1910" t="s">
        <v>1646</v>
      </c>
    </row>
    <row r="1911" spans="1:1">
      <c r="A1911" t="s">
        <v>2071</v>
      </c>
    </row>
    <row r="1912" spans="1:1">
      <c r="A1912" t="s">
        <v>1646</v>
      </c>
    </row>
    <row r="1913" spans="1:1">
      <c r="A1913" t="s">
        <v>1645</v>
      </c>
    </row>
    <row r="1914" spans="1:1">
      <c r="A1914" t="s">
        <v>2246</v>
      </c>
    </row>
    <row r="1915" spans="1:1">
      <c r="A1915" t="s">
        <v>1646</v>
      </c>
    </row>
    <row r="1916" spans="1:1">
      <c r="A1916" t="s">
        <v>2074</v>
      </c>
    </row>
    <row r="1917" spans="1:1">
      <c r="A1917" t="s">
        <v>1916</v>
      </c>
    </row>
    <row r="1918" spans="1:1">
      <c r="A1918" t="s">
        <v>2092</v>
      </c>
    </row>
    <row r="1919" spans="1:1">
      <c r="A1919" t="s">
        <v>1646</v>
      </c>
    </row>
    <row r="1920" spans="1:1">
      <c r="A1920" t="s">
        <v>2217</v>
      </c>
    </row>
    <row r="1921" spans="1:1">
      <c r="A1921" t="s">
        <v>1883</v>
      </c>
    </row>
    <row r="1922" spans="1:1">
      <c r="A1922" t="s">
        <v>1646</v>
      </c>
    </row>
    <row r="1923" spans="1:1">
      <c r="A1923" t="s">
        <v>1961</v>
      </c>
    </row>
    <row r="1924" spans="1:1">
      <c r="A1924" t="s">
        <v>1646</v>
      </c>
    </row>
    <row r="1925" spans="1:1">
      <c r="A1925" t="s">
        <v>3005</v>
      </c>
    </row>
    <row r="1926" spans="1:1">
      <c r="A1926" t="s">
        <v>1887</v>
      </c>
    </row>
    <row r="1927" spans="1:1">
      <c r="A1927" t="s">
        <v>2869</v>
      </c>
    </row>
    <row r="1928" spans="1:1">
      <c r="A1928" t="s">
        <v>1889</v>
      </c>
    </row>
    <row r="1931" spans="1:1">
      <c r="A1931" t="s">
        <v>64</v>
      </c>
    </row>
    <row r="1932" spans="1:1">
      <c r="A1932" t="s">
        <v>3182</v>
      </c>
    </row>
    <row r="1933" spans="1:1">
      <c r="A1933" t="s">
        <v>1509</v>
      </c>
    </row>
    <row r="1934" spans="1:1">
      <c r="A1934" t="s">
        <v>3183</v>
      </c>
    </row>
    <row r="1935" spans="1:1">
      <c r="A1935" t="s">
        <v>3184</v>
      </c>
    </row>
    <row r="1936" spans="1:1">
      <c r="A1936" t="s">
        <v>3185</v>
      </c>
    </row>
    <row r="1937" spans="1:1">
      <c r="A1937" t="s">
        <v>70</v>
      </c>
    </row>
    <row r="1938" spans="1:1">
      <c r="A1938" t="s">
        <v>71</v>
      </c>
    </row>
    <row r="1939" spans="1:1">
      <c r="A1939" t="s">
        <v>3186</v>
      </c>
    </row>
    <row r="1940" spans="1:1">
      <c r="A1940" t="s">
        <v>3187</v>
      </c>
    </row>
    <row r="1944" spans="1:1">
      <c r="A1944" t="s">
        <v>2389</v>
      </c>
    </row>
    <row r="1945" spans="1:1">
      <c r="A1945" t="s">
        <v>3188</v>
      </c>
    </row>
    <row r="1946" spans="1:1">
      <c r="A1946" t="s">
        <v>2879</v>
      </c>
    </row>
    <row r="1947" spans="1:1">
      <c r="A1947" t="s">
        <v>1646</v>
      </c>
    </row>
    <row r="1948" spans="1:1">
      <c r="A1948" t="s">
        <v>2071</v>
      </c>
    </row>
    <row r="1949" spans="1:1">
      <c r="A1949" t="s">
        <v>2246</v>
      </c>
    </row>
    <row r="1950" spans="1:1">
      <c r="A1950" t="s">
        <v>1645</v>
      </c>
    </row>
    <row r="1951" spans="1:1">
      <c r="A1951" t="s">
        <v>2074</v>
      </c>
    </row>
    <row r="1952" spans="1:1">
      <c r="A1952" t="s">
        <v>1646</v>
      </c>
    </row>
    <row r="1953" spans="1:1">
      <c r="A1953" t="s">
        <v>2092</v>
      </c>
    </row>
    <row r="1954" spans="1:1">
      <c r="A1954" t="s">
        <v>1646</v>
      </c>
    </row>
    <row r="1955" spans="1:1">
      <c r="A1955" t="s">
        <v>2247</v>
      </c>
    </row>
    <row r="1956" spans="1:1">
      <c r="A1956" t="s">
        <v>1646</v>
      </c>
    </row>
    <row r="1957" spans="1:1">
      <c r="A1957" t="s">
        <v>1961</v>
      </c>
    </row>
    <row r="1958" spans="1:1">
      <c r="A1958" t="s">
        <v>1646</v>
      </c>
    </row>
    <row r="1959" spans="1:1">
      <c r="A1959" t="s">
        <v>2248</v>
      </c>
    </row>
    <row r="1960" spans="1:1">
      <c r="A1960" t="s">
        <v>1880</v>
      </c>
    </row>
    <row r="1961" spans="1:1">
      <c r="A1961" t="s">
        <v>1646</v>
      </c>
    </row>
    <row r="1962" spans="1:1">
      <c r="A1962" t="s">
        <v>1881</v>
      </c>
    </row>
    <row r="1963" spans="1:1">
      <c r="A1963" t="s">
        <v>1900</v>
      </c>
    </row>
    <row r="1964" spans="1:1">
      <c r="A1964" t="s">
        <v>2536</v>
      </c>
    </row>
    <row r="1965" spans="1:1">
      <c r="A1965" t="s">
        <v>1889</v>
      </c>
    </row>
    <row r="1968" spans="1:1">
      <c r="A1968" t="s">
        <v>64</v>
      </c>
    </row>
    <row r="1969" spans="1:1">
      <c r="A1969" t="s">
        <v>3189</v>
      </c>
    </row>
    <row r="1970" spans="1:1">
      <c r="A1970" t="s">
        <v>1509</v>
      </c>
    </row>
    <row r="1971" spans="1:1">
      <c r="A1971" t="s">
        <v>3190</v>
      </c>
    </row>
    <row r="1972" spans="1:1">
      <c r="A1972" t="s">
        <v>3191</v>
      </c>
    </row>
    <row r="1973" spans="1:1">
      <c r="A1973" t="s">
        <v>3192</v>
      </c>
    </row>
    <row r="1974" spans="1:1">
      <c r="A1974" t="s">
        <v>70</v>
      </c>
    </row>
    <row r="1975" spans="1:1">
      <c r="A1975" t="s">
        <v>71</v>
      </c>
    </row>
    <row r="1976" spans="1:1">
      <c r="A1976" t="s">
        <v>3193</v>
      </c>
    </row>
    <row r="1977" spans="1:1">
      <c r="A1977" t="s">
        <v>3194</v>
      </c>
    </row>
    <row r="1981" spans="1:1">
      <c r="A1981" t="s">
        <v>1999</v>
      </c>
    </row>
    <row r="1982" spans="1:1">
      <c r="A1982" t="s">
        <v>3195</v>
      </c>
    </row>
    <row r="1983" spans="1:1">
      <c r="A1983" t="s">
        <v>2001</v>
      </c>
    </row>
    <row r="1984" spans="1:1">
      <c r="A1984" t="s">
        <v>1646</v>
      </c>
    </row>
    <row r="1985" spans="1:1">
      <c r="A1985" t="s">
        <v>2246</v>
      </c>
    </row>
    <row r="1986" spans="1:1">
      <c r="A1986" t="s">
        <v>2074</v>
      </c>
    </row>
    <row r="1987" spans="1:1">
      <c r="A1987" t="s">
        <v>1645</v>
      </c>
    </row>
    <row r="1988" spans="1:1">
      <c r="A1988" t="s">
        <v>2092</v>
      </c>
    </row>
    <row r="1989" spans="1:1">
      <c r="A1989" t="s">
        <v>1646</v>
      </c>
    </row>
    <row r="1990" spans="1:1">
      <c r="A1990" t="s">
        <v>2217</v>
      </c>
    </row>
    <row r="1991" spans="1:1">
      <c r="A1991" t="s">
        <v>1646</v>
      </c>
    </row>
    <row r="1992" spans="1:1">
      <c r="A1992" t="s">
        <v>2008</v>
      </c>
    </row>
    <row r="1993" spans="1:1">
      <c r="A1993" t="s">
        <v>1646</v>
      </c>
    </row>
    <row r="1994" spans="1:1">
      <c r="A1994" t="s">
        <v>1907</v>
      </c>
    </row>
    <row r="1995" spans="1:1">
      <c r="A1995" t="s">
        <v>1646</v>
      </c>
    </row>
    <row r="1996" spans="1:1">
      <c r="A1996" t="s">
        <v>2010</v>
      </c>
    </row>
    <row r="1997" spans="1:1">
      <c r="A1997" t="s">
        <v>1881</v>
      </c>
    </row>
    <row r="1998" spans="1:1">
      <c r="A1998" t="s">
        <v>1646</v>
      </c>
    </row>
    <row r="1999" spans="1:1">
      <c r="A1999" t="s">
        <v>1897</v>
      </c>
    </row>
    <row r="2000" spans="1:1">
      <c r="A2000" t="s">
        <v>1900</v>
      </c>
    </row>
    <row r="2001" spans="1:1">
      <c r="A2001" t="s">
        <v>1989</v>
      </c>
    </row>
    <row r="2002" spans="1:1">
      <c r="A2002" t="s">
        <v>1889</v>
      </c>
    </row>
    <row r="2005" spans="1:1">
      <c r="A2005" t="s">
        <v>64</v>
      </c>
    </row>
    <row r="2006" spans="1:1">
      <c r="A2006" t="s">
        <v>3196</v>
      </c>
    </row>
    <row r="2007" spans="1:1">
      <c r="A2007" t="s">
        <v>1509</v>
      </c>
    </row>
    <row r="2008" spans="1:1">
      <c r="A2008" t="s">
        <v>3197</v>
      </c>
    </row>
    <row r="2009" spans="1:1">
      <c r="A2009" t="s">
        <v>3198</v>
      </c>
    </row>
    <row r="2010" spans="1:1">
      <c r="A2010" t="s">
        <v>3199</v>
      </c>
    </row>
    <row r="2011" spans="1:1">
      <c r="A2011" t="s">
        <v>70</v>
      </c>
    </row>
    <row r="2012" spans="1:1">
      <c r="A2012" t="s">
        <v>71</v>
      </c>
    </row>
    <row r="2013" spans="1:1">
      <c r="A2013" t="s">
        <v>3200</v>
      </c>
    </row>
    <row r="2014" spans="1:1">
      <c r="A2014" t="s">
        <v>3201</v>
      </c>
    </row>
    <row r="2018" spans="1:1">
      <c r="A2018" t="s">
        <v>2244</v>
      </c>
    </row>
    <row r="2019" spans="1:1">
      <c r="A2019" t="s">
        <v>3202</v>
      </c>
    </row>
    <row r="2020" spans="1:1">
      <c r="A2020" t="s">
        <v>2261</v>
      </c>
    </row>
    <row r="2021" spans="1:1">
      <c r="A2021" t="s">
        <v>1646</v>
      </c>
    </row>
    <row r="2022" spans="1:1">
      <c r="A2022" t="s">
        <v>2074</v>
      </c>
    </row>
    <row r="2023" spans="1:1">
      <c r="A2023" t="s">
        <v>1646</v>
      </c>
    </row>
    <row r="2024" spans="1:1">
      <c r="A2024" t="s">
        <v>1645</v>
      </c>
    </row>
    <row r="2025" spans="1:1">
      <c r="A2025" t="s">
        <v>2092</v>
      </c>
    </row>
    <row r="2026" spans="1:1">
      <c r="A2026" t="s">
        <v>1646</v>
      </c>
    </row>
    <row r="2027" spans="1:1">
      <c r="A2027" t="s">
        <v>2217</v>
      </c>
    </row>
    <row r="2028" spans="1:1">
      <c r="A2028" t="s">
        <v>1646</v>
      </c>
    </row>
    <row r="2029" spans="1:1">
      <c r="A2029" t="s">
        <v>2008</v>
      </c>
    </row>
    <row r="2030" spans="1:1">
      <c r="A2030" t="s">
        <v>1646</v>
      </c>
    </row>
    <row r="2031" spans="1:1">
      <c r="A2031" t="s">
        <v>1907</v>
      </c>
    </row>
    <row r="2032" spans="1:1">
      <c r="A2032" t="s">
        <v>1646</v>
      </c>
    </row>
    <row r="2033" spans="1:1">
      <c r="A2033" t="s">
        <v>1883</v>
      </c>
    </row>
    <row r="2034" spans="1:1">
      <c r="A2034" t="s">
        <v>1880</v>
      </c>
    </row>
    <row r="2035" spans="1:1">
      <c r="A2035" t="s">
        <v>1646</v>
      </c>
    </row>
    <row r="2036" spans="1:1">
      <c r="A2036" t="s">
        <v>1881</v>
      </c>
    </row>
    <row r="2037" spans="1:1">
      <c r="A2037" t="s">
        <v>1887</v>
      </c>
    </row>
    <row r="2038" spans="1:1">
      <c r="A2038" t="s">
        <v>2983</v>
      </c>
    </row>
    <row r="2039" spans="1:1">
      <c r="A2039" t="s">
        <v>1889</v>
      </c>
    </row>
    <row r="2042" spans="1:1">
      <c r="A2042" t="s">
        <v>64</v>
      </c>
    </row>
    <row r="2043" spans="1:1">
      <c r="A2043" t="s">
        <v>3203</v>
      </c>
    </row>
    <row r="2044" spans="1:1">
      <c r="A2044" t="s">
        <v>1509</v>
      </c>
    </row>
    <row r="2045" spans="1:1">
      <c r="A2045" t="s">
        <v>3204</v>
      </c>
    </row>
    <row r="2046" spans="1:1">
      <c r="A2046" t="s">
        <v>3205</v>
      </c>
    </row>
    <row r="2047" spans="1:1">
      <c r="A2047" t="s">
        <v>3206</v>
      </c>
    </row>
    <row r="2048" spans="1:1">
      <c r="A2048" t="s">
        <v>70</v>
      </c>
    </row>
    <row r="2049" spans="1:1">
      <c r="A2049" t="s">
        <v>71</v>
      </c>
    </row>
    <row r="2050" spans="1:1">
      <c r="A2050" t="s">
        <v>3207</v>
      </c>
    </row>
    <row r="2051" spans="1:1">
      <c r="A2051" t="s">
        <v>3208</v>
      </c>
    </row>
    <row r="2055" spans="1:1">
      <c r="A2055" t="s">
        <v>1999</v>
      </c>
    </row>
    <row r="2056" spans="1:1">
      <c r="A2056" t="s">
        <v>3209</v>
      </c>
    </row>
    <row r="2057" spans="1:1">
      <c r="A2057" t="s">
        <v>2001</v>
      </c>
    </row>
    <row r="2058" spans="1:1">
      <c r="A2058" t="s">
        <v>1646</v>
      </c>
    </row>
    <row r="2059" spans="1:1">
      <c r="A2059" t="s">
        <v>1646</v>
      </c>
    </row>
    <row r="2060" spans="1:1">
      <c r="A2060" t="s">
        <v>2246</v>
      </c>
    </row>
    <row r="2061" spans="1:1">
      <c r="A2061" t="s">
        <v>1645</v>
      </c>
    </row>
    <row r="2062" spans="1:1">
      <c r="A2062" t="s">
        <v>2074</v>
      </c>
    </row>
    <row r="2063" spans="1:1">
      <c r="A2063" t="s">
        <v>1646</v>
      </c>
    </row>
    <row r="2064" spans="1:1">
      <c r="A2064" t="s">
        <v>1646</v>
      </c>
    </row>
    <row r="2065" spans="1:1">
      <c r="A2065" t="s">
        <v>2549</v>
      </c>
    </row>
    <row r="2066" spans="1:1">
      <c r="A2066" t="s">
        <v>1646</v>
      </c>
    </row>
    <row r="2067" spans="1:1">
      <c r="A2067" t="s">
        <v>2217</v>
      </c>
    </row>
    <row r="2068" spans="1:1">
      <c r="A2068" t="s">
        <v>1646</v>
      </c>
    </row>
    <row r="2069" spans="1:1">
      <c r="A2069" t="s">
        <v>1883</v>
      </c>
    </row>
    <row r="2070" spans="1:1">
      <c r="A2070" t="s">
        <v>1961</v>
      </c>
    </row>
    <row r="2071" spans="1:1">
      <c r="A2071" t="s">
        <v>1646</v>
      </c>
    </row>
    <row r="2072" spans="1:1">
      <c r="A2072" t="s">
        <v>1907</v>
      </c>
    </row>
    <row r="2073" spans="1:1">
      <c r="A2073" t="s">
        <v>1646</v>
      </c>
    </row>
    <row r="2074" spans="1:1">
      <c r="A2074" t="s">
        <v>1900</v>
      </c>
    </row>
    <row r="2075" spans="1:1">
      <c r="A2075" t="s">
        <v>2869</v>
      </c>
    </row>
    <row r="2076" spans="1:1">
      <c r="A2076" t="s">
        <v>1889</v>
      </c>
    </row>
    <row r="2079" spans="1:1">
      <c r="A2079" t="s">
        <v>64</v>
      </c>
    </row>
    <row r="2080" spans="1:1">
      <c r="A2080" t="s">
        <v>3210</v>
      </c>
    </row>
    <row r="2081" spans="1:1">
      <c r="A2081" t="s">
        <v>1509</v>
      </c>
    </row>
    <row r="2082" spans="1:1">
      <c r="A2082" t="s">
        <v>3211</v>
      </c>
    </row>
    <row r="2083" spans="1:1">
      <c r="A2083" t="s">
        <v>3212</v>
      </c>
    </row>
    <row r="2084" spans="1:1">
      <c r="A2084" t="s">
        <v>3213</v>
      </c>
    </row>
    <row r="2085" spans="1:1">
      <c r="A2085" t="s">
        <v>70</v>
      </c>
    </row>
    <row r="2086" spans="1:1">
      <c r="A2086" t="s">
        <v>71</v>
      </c>
    </row>
    <row r="2087" spans="1:1">
      <c r="A2087" t="s">
        <v>3214</v>
      </c>
    </row>
    <row r="2088" spans="1:1">
      <c r="A2088" t="s">
        <v>3215</v>
      </c>
    </row>
    <row r="2092" spans="1:1">
      <c r="A2092" t="s">
        <v>1974</v>
      </c>
    </row>
    <row r="2093" spans="1:1">
      <c r="A2093" t="s">
        <v>3216</v>
      </c>
    </row>
    <row r="2094" spans="1:1">
      <c r="A2094" t="s">
        <v>3125</v>
      </c>
    </row>
    <row r="2095" spans="1:1">
      <c r="A2095" t="s">
        <v>1646</v>
      </c>
    </row>
    <row r="2096" spans="1:1">
      <c r="A2096" t="s">
        <v>1646</v>
      </c>
    </row>
    <row r="2097" spans="1:1">
      <c r="A2097" t="s">
        <v>2217</v>
      </c>
    </row>
    <row r="2098" spans="1:1">
      <c r="A2098" t="s">
        <v>1645</v>
      </c>
    </row>
    <row r="2099" spans="1:1">
      <c r="A2099" t="s">
        <v>1961</v>
      </c>
    </row>
    <row r="2100" spans="1:1">
      <c r="A2100" t="s">
        <v>1646</v>
      </c>
    </row>
    <row r="2101" spans="1:1">
      <c r="A2101" t="s">
        <v>1646</v>
      </c>
    </row>
    <row r="2102" spans="1:1">
      <c r="A2102" t="s">
        <v>1981</v>
      </c>
    </row>
    <row r="2103" spans="1:1">
      <c r="A2103" t="s">
        <v>1646</v>
      </c>
    </row>
    <row r="2104" spans="1:1">
      <c r="A2104" t="s">
        <v>1880</v>
      </c>
    </row>
    <row r="2105" spans="1:1">
      <c r="A2105" t="s">
        <v>1646</v>
      </c>
    </row>
    <row r="2106" spans="1:1">
      <c r="A2106" t="s">
        <v>1883</v>
      </c>
    </row>
    <row r="2107" spans="1:1">
      <c r="A2107" t="s">
        <v>1881</v>
      </c>
    </row>
    <row r="2108" spans="1:1">
      <c r="A2108" t="s">
        <v>1646</v>
      </c>
    </row>
    <row r="2109" spans="1:1">
      <c r="A2109" t="s">
        <v>1897</v>
      </c>
    </row>
    <row r="2110" spans="1:1">
      <c r="A2110" t="s">
        <v>1646</v>
      </c>
    </row>
    <row r="2111" spans="1:1">
      <c r="A2111" t="s">
        <v>1900</v>
      </c>
    </row>
    <row r="2112" spans="1:1">
      <c r="A2112" t="s">
        <v>1989</v>
      </c>
    </row>
    <row r="2113" spans="1:1">
      <c r="A2113" t="s">
        <v>1889</v>
      </c>
    </row>
    <row r="2116" spans="1:1">
      <c r="A2116" t="s">
        <v>64</v>
      </c>
    </row>
    <row r="2117" spans="1:1">
      <c r="A2117" t="s">
        <v>3217</v>
      </c>
    </row>
    <row r="2118" spans="1:1">
      <c r="A2118" t="s">
        <v>1509</v>
      </c>
    </row>
    <row r="2119" spans="1:1">
      <c r="A2119" t="s">
        <v>3218</v>
      </c>
    </row>
    <row r="2120" spans="1:1">
      <c r="A2120" t="s">
        <v>3219</v>
      </c>
    </row>
    <row r="2121" spans="1:1">
      <c r="A2121" t="s">
        <v>3220</v>
      </c>
    </row>
    <row r="2122" spans="1:1">
      <c r="A2122" t="s">
        <v>70</v>
      </c>
    </row>
    <row r="2123" spans="1:1">
      <c r="A2123" t="s">
        <v>71</v>
      </c>
    </row>
    <row r="2124" spans="1:1">
      <c r="A2124" t="s">
        <v>3221</v>
      </c>
    </row>
    <row r="2125" spans="1:1">
      <c r="A2125" t="s">
        <v>3222</v>
      </c>
    </row>
    <row r="2129" spans="1:1">
      <c r="A2129" t="s">
        <v>1974</v>
      </c>
    </row>
    <row r="2130" spans="1:1">
      <c r="A2130" t="s">
        <v>3223</v>
      </c>
    </row>
    <row r="2131" spans="1:1">
      <c r="A2131" t="s">
        <v>3125</v>
      </c>
    </row>
    <row r="2132" spans="1:1">
      <c r="A2132" t="s">
        <v>1646</v>
      </c>
    </row>
    <row r="2133" spans="1:1">
      <c r="A2133" t="s">
        <v>1646</v>
      </c>
    </row>
    <row r="2134" spans="1:1">
      <c r="A2134" t="s">
        <v>2217</v>
      </c>
    </row>
    <row r="2135" spans="1:1">
      <c r="A2135" t="s">
        <v>1645</v>
      </c>
    </row>
    <row r="2136" spans="1:1">
      <c r="A2136" t="s">
        <v>1961</v>
      </c>
    </row>
    <row r="2137" spans="1:1">
      <c r="A2137" t="s">
        <v>1646</v>
      </c>
    </row>
    <row r="2138" spans="1:1">
      <c r="A2138" t="s">
        <v>1646</v>
      </c>
    </row>
    <row r="2139" spans="1:1">
      <c r="A2139" t="s">
        <v>1981</v>
      </c>
    </row>
    <row r="2140" spans="1:1">
      <c r="A2140" t="s">
        <v>1646</v>
      </c>
    </row>
    <row r="2141" spans="1:1">
      <c r="A2141" t="s">
        <v>1880</v>
      </c>
    </row>
    <row r="2142" spans="1:1">
      <c r="A2142" t="s">
        <v>1646</v>
      </c>
    </row>
    <row r="2143" spans="1:1">
      <c r="A2143" t="s">
        <v>1883</v>
      </c>
    </row>
    <row r="2144" spans="1:1">
      <c r="A2144" t="s">
        <v>1881</v>
      </c>
    </row>
    <row r="2145" spans="1:1">
      <c r="A2145" t="s">
        <v>1646</v>
      </c>
    </row>
    <row r="2146" spans="1:1">
      <c r="A2146" t="s">
        <v>1897</v>
      </c>
    </row>
    <row r="2147" spans="1:1">
      <c r="A2147" t="s">
        <v>1646</v>
      </c>
    </row>
    <row r="2148" spans="1:1">
      <c r="A2148" t="s">
        <v>1900</v>
      </c>
    </row>
    <row r="2149" spans="1:1">
      <c r="A2149" t="s">
        <v>1989</v>
      </c>
    </row>
    <row r="2150" spans="1:1">
      <c r="A2150" t="s">
        <v>1889</v>
      </c>
    </row>
    <row r="2153" spans="1:1">
      <c r="A2153" t="s">
        <v>64</v>
      </c>
    </row>
    <row r="2154" spans="1:1">
      <c r="A2154" t="s">
        <v>3224</v>
      </c>
    </row>
    <row r="2155" spans="1:1">
      <c r="A2155" t="s">
        <v>1509</v>
      </c>
    </row>
    <row r="2156" spans="1:1">
      <c r="A2156" t="s">
        <v>3225</v>
      </c>
    </row>
    <row r="2157" spans="1:1">
      <c r="A2157" t="s">
        <v>3226</v>
      </c>
    </row>
    <row r="2158" spans="1:1">
      <c r="A2158" t="s">
        <v>3227</v>
      </c>
    </row>
    <row r="2159" spans="1:1">
      <c r="A2159" t="s">
        <v>70</v>
      </c>
    </row>
    <row r="2160" spans="1:1">
      <c r="A2160" t="s">
        <v>71</v>
      </c>
    </row>
    <row r="2161" spans="1:1">
      <c r="A2161" t="s">
        <v>3228</v>
      </c>
    </row>
    <row r="2162" spans="1:1">
      <c r="A2162" t="s">
        <v>3229</v>
      </c>
    </row>
    <row r="2166" spans="1:1">
      <c r="A2166" t="s">
        <v>1999</v>
      </c>
    </row>
    <row r="2167" spans="1:1">
      <c r="A2167" t="s">
        <v>3230</v>
      </c>
    </row>
    <row r="2168" spans="1:1">
      <c r="A2168" t="s">
        <v>2001</v>
      </c>
    </row>
    <row r="2169" spans="1:1">
      <c r="A2169" t="s">
        <v>1646</v>
      </c>
    </row>
    <row r="2170" spans="1:1">
      <c r="A2170" t="s">
        <v>1646</v>
      </c>
    </row>
    <row r="2171" spans="1:1">
      <c r="A2171" t="s">
        <v>2246</v>
      </c>
    </row>
    <row r="2172" spans="1:1">
      <c r="A2172" t="s">
        <v>1645</v>
      </c>
    </row>
    <row r="2173" spans="1:1">
      <c r="A2173" t="s">
        <v>2074</v>
      </c>
    </row>
    <row r="2174" spans="1:1">
      <c r="A2174" t="s">
        <v>1646</v>
      </c>
    </row>
    <row r="2175" spans="1:1">
      <c r="A2175" t="s">
        <v>1646</v>
      </c>
    </row>
    <row r="2176" spans="1:1">
      <c r="A2176" t="s">
        <v>2549</v>
      </c>
    </row>
    <row r="2177" spans="1:1">
      <c r="A2177" t="s">
        <v>1646</v>
      </c>
    </row>
    <row r="2178" spans="1:1">
      <c r="A2178" t="s">
        <v>2217</v>
      </c>
    </row>
    <row r="2179" spans="1:1">
      <c r="A2179" t="s">
        <v>1646</v>
      </c>
    </row>
    <row r="2180" spans="1:1">
      <c r="A2180" t="s">
        <v>1883</v>
      </c>
    </row>
    <row r="2181" spans="1:1">
      <c r="A2181" t="s">
        <v>1961</v>
      </c>
    </row>
    <row r="2182" spans="1:1">
      <c r="A2182" t="s">
        <v>1646</v>
      </c>
    </row>
    <row r="2183" spans="1:1">
      <c r="A2183" t="s">
        <v>1907</v>
      </c>
    </row>
    <row r="2184" spans="1:1">
      <c r="A2184" t="s">
        <v>1646</v>
      </c>
    </row>
    <row r="2185" spans="1:1">
      <c r="A2185" t="s">
        <v>1900</v>
      </c>
    </row>
    <row r="2186" spans="1:1">
      <c r="A2186" t="s">
        <v>2869</v>
      </c>
    </row>
    <row r="2187" spans="1:1">
      <c r="A2187" t="s">
        <v>1889</v>
      </c>
    </row>
    <row r="2190" spans="1:1">
      <c r="A2190" t="s">
        <v>64</v>
      </c>
    </row>
    <row r="2191" spans="1:1">
      <c r="A2191" t="s">
        <v>3231</v>
      </c>
    </row>
    <row r="2192" spans="1:1">
      <c r="A2192" t="s">
        <v>1509</v>
      </c>
    </row>
    <row r="2193" spans="1:1">
      <c r="A2193" t="s">
        <v>3232</v>
      </c>
    </row>
    <row r="2194" spans="1:1">
      <c r="A2194" t="s">
        <v>3233</v>
      </c>
    </row>
    <row r="2195" spans="1:1">
      <c r="A2195" t="s">
        <v>3234</v>
      </c>
    </row>
    <row r="2196" spans="1:1">
      <c r="A2196" t="s">
        <v>70</v>
      </c>
    </row>
    <row r="2197" spans="1:1">
      <c r="A2197" t="s">
        <v>71</v>
      </c>
    </row>
    <row r="2198" spans="1:1">
      <c r="A2198" t="s">
        <v>3235</v>
      </c>
    </row>
    <row r="2199" spans="1:1">
      <c r="A2199" t="s">
        <v>3236</v>
      </c>
    </row>
    <row r="2203" spans="1:1">
      <c r="A2203" t="s">
        <v>2244</v>
      </c>
    </row>
    <row r="2204" spans="1:1">
      <c r="A2204" t="s">
        <v>3237</v>
      </c>
    </row>
    <row r="2205" spans="1:1">
      <c r="A2205" t="s">
        <v>2261</v>
      </c>
    </row>
    <row r="2206" spans="1:1">
      <c r="A2206" t="s">
        <v>1646</v>
      </c>
    </row>
    <row r="2207" spans="1:1">
      <c r="A2207" t="s">
        <v>2074</v>
      </c>
    </row>
    <row r="2208" spans="1:1">
      <c r="A2208" t="s">
        <v>1646</v>
      </c>
    </row>
    <row r="2209" spans="1:1">
      <c r="A2209" t="s">
        <v>1645</v>
      </c>
    </row>
    <row r="2210" spans="1:1">
      <c r="A2210" t="s">
        <v>2092</v>
      </c>
    </row>
    <row r="2211" spans="1:1">
      <c r="A2211" t="s">
        <v>1646</v>
      </c>
    </row>
    <row r="2212" spans="1:1">
      <c r="A2212" t="s">
        <v>2217</v>
      </c>
    </row>
    <row r="2213" spans="1:1">
      <c r="A2213" t="s">
        <v>1646</v>
      </c>
    </row>
    <row r="2214" spans="1:1">
      <c r="A2214" t="s">
        <v>2008</v>
      </c>
    </row>
    <row r="2215" spans="1:1">
      <c r="A2215" t="s">
        <v>1646</v>
      </c>
    </row>
    <row r="2216" spans="1:1">
      <c r="A2216" t="s">
        <v>1907</v>
      </c>
    </row>
    <row r="2217" spans="1:1">
      <c r="A2217" t="s">
        <v>1646</v>
      </c>
    </row>
    <row r="2218" spans="1:1">
      <c r="A2218" t="s">
        <v>1646</v>
      </c>
    </row>
    <row r="2219" spans="1:1">
      <c r="A2219" t="s">
        <v>2010</v>
      </c>
    </row>
    <row r="2220" spans="1:1">
      <c r="A2220" t="s">
        <v>1646</v>
      </c>
    </row>
    <row r="2221" spans="1:1">
      <c r="A2221" t="s">
        <v>1881</v>
      </c>
    </row>
    <row r="2222" spans="1:1">
      <c r="A2222" t="s">
        <v>1887</v>
      </c>
    </row>
    <row r="2223" spans="1:1">
      <c r="A2223" t="s">
        <v>2983</v>
      </c>
    </row>
    <row r="2224" spans="1:1">
      <c r="A2224" t="s">
        <v>1889</v>
      </c>
    </row>
    <row r="2227" spans="1:1">
      <c r="A2227" t="s">
        <v>64</v>
      </c>
    </row>
    <row r="2228" spans="1:1">
      <c r="A2228" t="s">
        <v>3238</v>
      </c>
    </row>
    <row r="2229" spans="1:1">
      <c r="A2229" t="s">
        <v>1509</v>
      </c>
    </row>
    <row r="2230" spans="1:1">
      <c r="A2230" t="s">
        <v>3239</v>
      </c>
    </row>
    <row r="2231" spans="1:1">
      <c r="A2231" t="s">
        <v>3240</v>
      </c>
    </row>
    <row r="2232" spans="1:1">
      <c r="A2232" t="s">
        <v>3241</v>
      </c>
    </row>
    <row r="2233" spans="1:1">
      <c r="A2233" t="s">
        <v>70</v>
      </c>
    </row>
    <row r="2234" spans="1:1">
      <c r="A2234" t="s">
        <v>71</v>
      </c>
    </row>
    <row r="2235" spans="1:1">
      <c r="A2235" t="s">
        <v>3242</v>
      </c>
    </row>
    <row r="2236" spans="1:1">
      <c r="A2236" t="s">
        <v>3243</v>
      </c>
    </row>
    <row r="2240" spans="1:1">
      <c r="A2240" t="s">
        <v>1999</v>
      </c>
    </row>
    <row r="2241" spans="1:1">
      <c r="A2241" t="s">
        <v>3244</v>
      </c>
    </row>
    <row r="2242" spans="1:1">
      <c r="A2242" t="s">
        <v>2001</v>
      </c>
    </row>
    <row r="2243" spans="1:1">
      <c r="A2243" t="s">
        <v>1646</v>
      </c>
    </row>
    <row r="2244" spans="1:1">
      <c r="A2244" t="s">
        <v>2246</v>
      </c>
    </row>
    <row r="2245" spans="1:1">
      <c r="A2245" t="s">
        <v>2074</v>
      </c>
    </row>
    <row r="2246" spans="1:1">
      <c r="A2246" t="s">
        <v>1645</v>
      </c>
    </row>
    <row r="2247" spans="1:1">
      <c r="A2247" t="s">
        <v>2092</v>
      </c>
    </row>
    <row r="2248" spans="1:1">
      <c r="A2248" t="s">
        <v>1646</v>
      </c>
    </row>
    <row r="2249" spans="1:1">
      <c r="A2249" t="s">
        <v>2217</v>
      </c>
    </row>
    <row r="2250" spans="1:1">
      <c r="A2250" t="s">
        <v>1646</v>
      </c>
    </row>
    <row r="2251" spans="1:1">
      <c r="A2251" t="s">
        <v>2008</v>
      </c>
    </row>
    <row r="2252" spans="1:1">
      <c r="A2252" t="s">
        <v>1646</v>
      </c>
    </row>
    <row r="2253" spans="1:1">
      <c r="A2253" t="s">
        <v>1907</v>
      </c>
    </row>
    <row r="2254" spans="1:1">
      <c r="A2254" t="s">
        <v>1646</v>
      </c>
    </row>
    <row r="2255" spans="1:1">
      <c r="A2255" t="s">
        <v>2010</v>
      </c>
    </row>
    <row r="2256" spans="1:1">
      <c r="A2256" t="s">
        <v>1881</v>
      </c>
    </row>
    <row r="2257" spans="1:1">
      <c r="A2257" t="s">
        <v>1646</v>
      </c>
    </row>
    <row r="2258" spans="1:1">
      <c r="A2258" t="s">
        <v>1897</v>
      </c>
    </row>
    <row r="2259" spans="1:1">
      <c r="A2259" t="s">
        <v>1900</v>
      </c>
    </row>
    <row r="2260" spans="1:1">
      <c r="A2260" t="s">
        <v>1989</v>
      </c>
    </row>
    <row r="2261" spans="1:1">
      <c r="A2261" t="s">
        <v>1889</v>
      </c>
    </row>
    <row r="2264" spans="1:1">
      <c r="A2264" t="s">
        <v>64</v>
      </c>
    </row>
    <row r="2265" spans="1:1">
      <c r="A2265" t="s">
        <v>3245</v>
      </c>
    </row>
    <row r="2266" spans="1:1">
      <c r="A2266" t="s">
        <v>1509</v>
      </c>
    </row>
    <row r="2267" spans="1:1">
      <c r="A2267" t="s">
        <v>3246</v>
      </c>
    </row>
    <row r="2268" spans="1:1">
      <c r="A2268" t="s">
        <v>3247</v>
      </c>
    </row>
    <row r="2269" spans="1:1">
      <c r="A2269" t="s">
        <v>3248</v>
      </c>
    </row>
    <row r="2270" spans="1:1">
      <c r="A2270" t="s">
        <v>70</v>
      </c>
    </row>
    <row r="2271" spans="1:1">
      <c r="A2271" t="s">
        <v>71</v>
      </c>
    </row>
    <row r="2272" spans="1:1">
      <c r="A2272" t="s">
        <v>3249</v>
      </c>
    </row>
    <row r="2273" spans="1:1">
      <c r="A2273" t="s">
        <v>3250</v>
      </c>
    </row>
    <row r="2277" spans="1:1">
      <c r="A2277" t="s">
        <v>1999</v>
      </c>
    </row>
    <row r="2278" spans="1:1">
      <c r="A2278" t="s">
        <v>3251</v>
      </c>
    </row>
    <row r="2279" spans="1:1">
      <c r="A2279" t="s">
        <v>2001</v>
      </c>
    </row>
    <row r="2280" spans="1:1">
      <c r="A2280" t="s">
        <v>1646</v>
      </c>
    </row>
    <row r="2281" spans="1:1">
      <c r="A2281" t="s">
        <v>2246</v>
      </c>
    </row>
    <row r="2282" spans="1:1">
      <c r="A2282" t="s">
        <v>2074</v>
      </c>
    </row>
    <row r="2283" spans="1:1">
      <c r="A2283" t="s">
        <v>1645</v>
      </c>
    </row>
    <row r="2284" spans="1:1">
      <c r="A2284" t="s">
        <v>2092</v>
      </c>
    </row>
    <row r="2285" spans="1:1">
      <c r="A2285" t="s">
        <v>1646</v>
      </c>
    </row>
    <row r="2286" spans="1:1">
      <c r="A2286" t="s">
        <v>2217</v>
      </c>
    </row>
    <row r="2287" spans="1:1">
      <c r="A2287" t="s">
        <v>1646</v>
      </c>
    </row>
    <row r="2288" spans="1:1">
      <c r="A2288" t="s">
        <v>2008</v>
      </c>
    </row>
    <row r="2289" spans="1:1">
      <c r="A2289" t="s">
        <v>1646</v>
      </c>
    </row>
    <row r="2290" spans="1:1">
      <c r="A2290" t="s">
        <v>1907</v>
      </c>
    </row>
    <row r="2291" spans="1:1">
      <c r="A2291" t="s">
        <v>1646</v>
      </c>
    </row>
    <row r="2292" spans="1:1">
      <c r="A2292" t="s">
        <v>2010</v>
      </c>
    </row>
    <row r="2293" spans="1:1">
      <c r="A2293" t="s">
        <v>1881</v>
      </c>
    </row>
    <row r="2294" spans="1:1">
      <c r="A2294" t="s">
        <v>1646</v>
      </c>
    </row>
    <row r="2295" spans="1:1">
      <c r="A2295" t="s">
        <v>1897</v>
      </c>
    </row>
    <row r="2296" spans="1:1">
      <c r="A2296" t="s">
        <v>1900</v>
      </c>
    </row>
    <row r="2297" spans="1:1">
      <c r="A2297" t="s">
        <v>1989</v>
      </c>
    </row>
    <row r="2298" spans="1:1">
      <c r="A2298" t="s">
        <v>1889</v>
      </c>
    </row>
    <row r="2301" spans="1:1">
      <c r="A2301" t="s">
        <v>64</v>
      </c>
    </row>
    <row r="2302" spans="1:1">
      <c r="A2302" t="s">
        <v>3252</v>
      </c>
    </row>
    <row r="2303" spans="1:1">
      <c r="A2303" t="s">
        <v>1509</v>
      </c>
    </row>
    <row r="2304" spans="1:1">
      <c r="A2304" t="s">
        <v>3253</v>
      </c>
    </row>
    <row r="2305" spans="1:1">
      <c r="A2305" t="s">
        <v>3254</v>
      </c>
    </row>
    <row r="2306" spans="1:1">
      <c r="A2306" t="s">
        <v>3255</v>
      </c>
    </row>
    <row r="2307" spans="1:1">
      <c r="A2307" t="s">
        <v>70</v>
      </c>
    </row>
    <row r="2308" spans="1:1">
      <c r="A2308" t="s">
        <v>71</v>
      </c>
    </row>
    <row r="2309" spans="1:1">
      <c r="A2309" t="s">
        <v>3256</v>
      </c>
    </row>
    <row r="2310" spans="1:1">
      <c r="A2310" t="s">
        <v>3257</v>
      </c>
    </row>
    <row r="2314" spans="1:1">
      <c r="A2314" t="s">
        <v>2244</v>
      </c>
    </row>
    <row r="2315" spans="1:1">
      <c r="A2315" t="s">
        <v>3258</v>
      </c>
    </row>
    <row r="2316" spans="1:1">
      <c r="A2316" t="s">
        <v>2261</v>
      </c>
    </row>
    <row r="2317" spans="1:1">
      <c r="A2317" t="s">
        <v>1646</v>
      </c>
    </row>
    <row r="2318" spans="1:1">
      <c r="A2318" t="s">
        <v>2074</v>
      </c>
    </row>
    <row r="2319" spans="1:1">
      <c r="A2319" t="s">
        <v>1646</v>
      </c>
    </row>
    <row r="2320" spans="1:1">
      <c r="A2320" t="s">
        <v>1645</v>
      </c>
    </row>
    <row r="2321" spans="1:1">
      <c r="A2321" t="s">
        <v>2092</v>
      </c>
    </row>
    <row r="2322" spans="1:1">
      <c r="A2322" t="s">
        <v>1646</v>
      </c>
    </row>
    <row r="2323" spans="1:1">
      <c r="A2323" t="s">
        <v>2217</v>
      </c>
    </row>
    <row r="2324" spans="1:1">
      <c r="A2324" t="s">
        <v>1646</v>
      </c>
    </row>
    <row r="2325" spans="1:1">
      <c r="A2325" t="s">
        <v>2008</v>
      </c>
    </row>
    <row r="2326" spans="1:1">
      <c r="A2326" t="s">
        <v>1646</v>
      </c>
    </row>
    <row r="2327" spans="1:1">
      <c r="A2327" t="s">
        <v>1907</v>
      </c>
    </row>
    <row r="2328" spans="1:1">
      <c r="A2328" t="s">
        <v>1646</v>
      </c>
    </row>
    <row r="2329" spans="1:1">
      <c r="A2329" t="s">
        <v>1646</v>
      </c>
    </row>
    <row r="2330" spans="1:1">
      <c r="A2330" t="s">
        <v>2010</v>
      </c>
    </row>
    <row r="2331" spans="1:1">
      <c r="A2331" t="s">
        <v>1646</v>
      </c>
    </row>
    <row r="2332" spans="1:1">
      <c r="A2332" t="s">
        <v>1881</v>
      </c>
    </row>
    <row r="2333" spans="1:1">
      <c r="A2333" t="s">
        <v>1887</v>
      </c>
    </row>
    <row r="2334" spans="1:1">
      <c r="A2334" t="s">
        <v>2983</v>
      </c>
    </row>
    <row r="2335" spans="1:1">
      <c r="A2335" t="s">
        <v>1889</v>
      </c>
    </row>
    <row r="2338" spans="1:1">
      <c r="A2338" t="s">
        <v>64</v>
      </c>
    </row>
    <row r="2339" spans="1:1">
      <c r="A2339" t="s">
        <v>3259</v>
      </c>
    </row>
    <row r="2340" spans="1:1">
      <c r="A2340" t="s">
        <v>1509</v>
      </c>
    </row>
    <row r="2341" spans="1:1">
      <c r="A2341" t="s">
        <v>3260</v>
      </c>
    </row>
    <row r="2342" spans="1:1">
      <c r="A2342" t="s">
        <v>3261</v>
      </c>
    </row>
    <row r="2343" spans="1:1">
      <c r="A2343" t="s">
        <v>3262</v>
      </c>
    </row>
    <row r="2344" spans="1:1">
      <c r="A2344" t="s">
        <v>70</v>
      </c>
    </row>
    <row r="2345" spans="1:1">
      <c r="A2345" t="s">
        <v>71</v>
      </c>
    </row>
    <row r="2346" spans="1:1">
      <c r="A2346" t="s">
        <v>3263</v>
      </c>
    </row>
    <row r="2347" spans="1:1">
      <c r="A2347" t="s">
        <v>3264</v>
      </c>
    </row>
    <row r="2351" spans="1:1">
      <c r="A2351" t="s">
        <v>2389</v>
      </c>
    </row>
    <row r="2352" spans="1:1">
      <c r="A2352" t="s">
        <v>3265</v>
      </c>
    </row>
    <row r="2353" spans="1:1">
      <c r="A2353" t="s">
        <v>2088</v>
      </c>
    </row>
    <row r="2354" spans="1:1">
      <c r="A2354" t="s">
        <v>1646</v>
      </c>
    </row>
    <row r="2355" spans="1:1">
      <c r="A2355" t="s">
        <v>2071</v>
      </c>
    </row>
    <row r="2356" spans="1:1">
      <c r="A2356" t="s">
        <v>1646</v>
      </c>
    </row>
    <row r="2357" spans="1:1">
      <c r="A2357" t="s">
        <v>1645</v>
      </c>
    </row>
    <row r="2358" spans="1:1">
      <c r="A2358" t="s">
        <v>2246</v>
      </c>
    </row>
    <row r="2359" spans="1:1">
      <c r="A2359" t="s">
        <v>1646</v>
      </c>
    </row>
    <row r="2360" spans="1:1">
      <c r="A2360" t="s">
        <v>2074</v>
      </c>
    </row>
    <row r="2361" spans="1:1">
      <c r="A2361" t="s">
        <v>1916</v>
      </c>
    </row>
    <row r="2362" spans="1:1">
      <c r="A2362" t="s">
        <v>2092</v>
      </c>
    </row>
    <row r="2363" spans="1:1">
      <c r="A2363" t="s">
        <v>1646</v>
      </c>
    </row>
    <row r="2364" spans="1:1">
      <c r="A2364" t="s">
        <v>2217</v>
      </c>
    </row>
    <row r="2365" spans="1:1">
      <c r="A2365" t="s">
        <v>1883</v>
      </c>
    </row>
    <row r="2366" spans="1:1">
      <c r="A2366" t="s">
        <v>1646</v>
      </c>
    </row>
    <row r="2367" spans="1:1">
      <c r="A2367" t="s">
        <v>1961</v>
      </c>
    </row>
    <row r="2368" spans="1:1">
      <c r="A2368" t="s">
        <v>1646</v>
      </c>
    </row>
    <row r="2369" spans="1:1">
      <c r="A2369" t="s">
        <v>3005</v>
      </c>
    </row>
    <row r="2370" spans="1:1">
      <c r="A2370" t="s">
        <v>1887</v>
      </c>
    </row>
    <row r="2371" spans="1:1">
      <c r="A2371" t="s">
        <v>2869</v>
      </c>
    </row>
    <row r="2372" spans="1:1">
      <c r="A2372" t="s">
        <v>1889</v>
      </c>
    </row>
    <row r="2375" spans="1:1">
      <c r="A2375" t="s">
        <v>64</v>
      </c>
    </row>
    <row r="2376" spans="1:1">
      <c r="A2376" t="s">
        <v>3266</v>
      </c>
    </row>
    <row r="2377" spans="1:1">
      <c r="A2377" t="s">
        <v>1509</v>
      </c>
    </row>
    <row r="2378" spans="1:1">
      <c r="A2378" t="s">
        <v>3267</v>
      </c>
    </row>
    <row r="2379" spans="1:1">
      <c r="A2379" t="s">
        <v>3268</v>
      </c>
    </row>
    <row r="2380" spans="1:1">
      <c r="A2380" t="s">
        <v>3269</v>
      </c>
    </row>
    <row r="2381" spans="1:1">
      <c r="A2381" t="s">
        <v>70</v>
      </c>
    </row>
    <row r="2382" spans="1:1">
      <c r="A2382" t="s">
        <v>71</v>
      </c>
    </row>
    <row r="2383" spans="1:1">
      <c r="A2383" t="s">
        <v>3270</v>
      </c>
    </row>
    <row r="2384" spans="1:1">
      <c r="A2384" t="s">
        <v>3271</v>
      </c>
    </row>
    <row r="2388" spans="1:1">
      <c r="A2388" t="s">
        <v>2389</v>
      </c>
    </row>
    <row r="2389" spans="1:1">
      <c r="A2389" t="s">
        <v>3272</v>
      </c>
    </row>
    <row r="2390" spans="1:1">
      <c r="A2390" t="s">
        <v>2879</v>
      </c>
    </row>
    <row r="2391" spans="1:1">
      <c r="A2391" t="s">
        <v>1646</v>
      </c>
    </row>
    <row r="2392" spans="1:1">
      <c r="A2392" t="s">
        <v>2071</v>
      </c>
    </row>
    <row r="2393" spans="1:1">
      <c r="A2393" t="s">
        <v>2246</v>
      </c>
    </row>
    <row r="2394" spans="1:1">
      <c r="A2394" t="s">
        <v>1645</v>
      </c>
    </row>
    <row r="2395" spans="1:1">
      <c r="A2395" t="s">
        <v>2074</v>
      </c>
    </row>
    <row r="2396" spans="1:1">
      <c r="A2396" t="s">
        <v>1646</v>
      </c>
    </row>
    <row r="2397" spans="1:1">
      <c r="A2397" t="s">
        <v>2092</v>
      </c>
    </row>
    <row r="2398" spans="1:1">
      <c r="A2398" t="s">
        <v>1646</v>
      </c>
    </row>
    <row r="2399" spans="1:1">
      <c r="A2399" t="s">
        <v>2247</v>
      </c>
    </row>
    <row r="2400" spans="1:1">
      <c r="A2400" t="s">
        <v>1646</v>
      </c>
    </row>
    <row r="2401" spans="1:1">
      <c r="A2401" t="s">
        <v>1961</v>
      </c>
    </row>
    <row r="2402" spans="1:1">
      <c r="A2402" t="s">
        <v>1646</v>
      </c>
    </row>
    <row r="2403" spans="1:1">
      <c r="A2403" t="s">
        <v>2248</v>
      </c>
    </row>
    <row r="2404" spans="1:1">
      <c r="A2404" t="s">
        <v>1880</v>
      </c>
    </row>
    <row r="2405" spans="1:1">
      <c r="A2405" t="s">
        <v>1646</v>
      </c>
    </row>
    <row r="2406" spans="1:1">
      <c r="A2406" t="s">
        <v>1881</v>
      </c>
    </row>
    <row r="2407" spans="1:1">
      <c r="A2407" t="s">
        <v>1900</v>
      </c>
    </row>
    <row r="2408" spans="1:1">
      <c r="A2408" t="s">
        <v>2536</v>
      </c>
    </row>
    <row r="2409" spans="1:1">
      <c r="A2409" t="s">
        <v>1889</v>
      </c>
    </row>
    <row r="2412" spans="1:1">
      <c r="A2412" t="s">
        <v>64</v>
      </c>
    </row>
    <row r="2413" spans="1:1">
      <c r="A2413" t="s">
        <v>3273</v>
      </c>
    </row>
    <row r="2414" spans="1:1">
      <c r="A2414" t="s">
        <v>1509</v>
      </c>
    </row>
    <row r="2415" spans="1:1">
      <c r="A2415" t="s">
        <v>3274</v>
      </c>
    </row>
    <row r="2416" spans="1:1">
      <c r="A2416" t="s">
        <v>3275</v>
      </c>
    </row>
    <row r="2417" spans="1:1">
      <c r="A2417" t="s">
        <v>3276</v>
      </c>
    </row>
    <row r="2418" spans="1:1">
      <c r="A2418" t="s">
        <v>70</v>
      </c>
    </row>
    <row r="2419" spans="1:1">
      <c r="A2419" t="s">
        <v>71</v>
      </c>
    </row>
    <row r="2420" spans="1:1">
      <c r="A2420" t="s">
        <v>3277</v>
      </c>
    </row>
    <row r="2421" spans="1:1">
      <c r="A2421" t="s">
        <v>3278</v>
      </c>
    </row>
    <row r="2425" spans="1:1">
      <c r="A2425" t="s">
        <v>2389</v>
      </c>
    </row>
    <row r="2426" spans="1:1">
      <c r="A2426" t="s">
        <v>3279</v>
      </c>
    </row>
    <row r="2427" spans="1:1">
      <c r="A2427" t="s">
        <v>2879</v>
      </c>
    </row>
    <row r="2428" spans="1:1">
      <c r="A2428" t="s">
        <v>1646</v>
      </c>
    </row>
    <row r="2429" spans="1:1">
      <c r="A2429" t="s">
        <v>2071</v>
      </c>
    </row>
    <row r="2430" spans="1:1">
      <c r="A2430" t="s">
        <v>2246</v>
      </c>
    </row>
    <row r="2431" spans="1:1">
      <c r="A2431" t="s">
        <v>1645</v>
      </c>
    </row>
    <row r="2432" spans="1:1">
      <c r="A2432" t="s">
        <v>2074</v>
      </c>
    </row>
    <row r="2433" spans="1:1">
      <c r="A2433" t="s">
        <v>1646</v>
      </c>
    </row>
    <row r="2434" spans="1:1">
      <c r="A2434" t="s">
        <v>2092</v>
      </c>
    </row>
    <row r="2435" spans="1:1">
      <c r="A2435" t="s">
        <v>1646</v>
      </c>
    </row>
    <row r="2436" spans="1:1">
      <c r="A2436" t="s">
        <v>2247</v>
      </c>
    </row>
    <row r="2437" spans="1:1">
      <c r="A2437" t="s">
        <v>1646</v>
      </c>
    </row>
    <row r="2438" spans="1:1">
      <c r="A2438" t="s">
        <v>1961</v>
      </c>
    </row>
    <row r="2439" spans="1:1">
      <c r="A2439" t="s">
        <v>1646</v>
      </c>
    </row>
    <row r="2440" spans="1:1">
      <c r="A2440" t="s">
        <v>2248</v>
      </c>
    </row>
    <row r="2441" spans="1:1">
      <c r="A2441" t="s">
        <v>1880</v>
      </c>
    </row>
    <row r="2442" spans="1:1">
      <c r="A2442" t="s">
        <v>1646</v>
      </c>
    </row>
    <row r="2443" spans="1:1">
      <c r="A2443" t="s">
        <v>1881</v>
      </c>
    </row>
    <row r="2444" spans="1:1">
      <c r="A2444" t="s">
        <v>1900</v>
      </c>
    </row>
    <row r="2445" spans="1:1">
      <c r="A2445" t="s">
        <v>2536</v>
      </c>
    </row>
    <row r="2446" spans="1:1">
      <c r="A2446" t="s">
        <v>1889</v>
      </c>
    </row>
    <row r="2449" spans="1:1">
      <c r="A2449" t="s">
        <v>64</v>
      </c>
    </row>
    <row r="2450" spans="1:1">
      <c r="A2450" t="s">
        <v>3280</v>
      </c>
    </row>
    <row r="2451" spans="1:1">
      <c r="A2451" t="s">
        <v>1509</v>
      </c>
    </row>
    <row r="2452" spans="1:1">
      <c r="A2452" t="s">
        <v>3281</v>
      </c>
    </row>
    <row r="2453" spans="1:1">
      <c r="A2453" t="s">
        <v>3282</v>
      </c>
    </row>
    <row r="2454" spans="1:1">
      <c r="A2454" t="s">
        <v>3283</v>
      </c>
    </row>
    <row r="2455" spans="1:1">
      <c r="A2455" t="s">
        <v>70</v>
      </c>
    </row>
    <row r="2456" spans="1:1">
      <c r="A2456" t="s">
        <v>71</v>
      </c>
    </row>
    <row r="2457" spans="1:1">
      <c r="A2457" t="s">
        <v>3284</v>
      </c>
    </row>
    <row r="2458" spans="1:1">
      <c r="A2458" t="s">
        <v>3285</v>
      </c>
    </row>
    <row r="2462" spans="1:1">
      <c r="A2462" t="s">
        <v>2389</v>
      </c>
    </row>
    <row r="2463" spans="1:1">
      <c r="A2463" t="s">
        <v>3286</v>
      </c>
    </row>
    <row r="2464" spans="1:1">
      <c r="A2464" t="s">
        <v>2088</v>
      </c>
    </row>
    <row r="2465" spans="1:1">
      <c r="A2465" t="s">
        <v>1646</v>
      </c>
    </row>
    <row r="2466" spans="1:1">
      <c r="A2466" t="s">
        <v>2071</v>
      </c>
    </row>
    <row r="2467" spans="1:1">
      <c r="A2467" t="s">
        <v>1646</v>
      </c>
    </row>
    <row r="2468" spans="1:1">
      <c r="A2468" t="s">
        <v>1645</v>
      </c>
    </row>
    <row r="2469" spans="1:1">
      <c r="A2469" t="s">
        <v>2246</v>
      </c>
    </row>
    <row r="2470" spans="1:1">
      <c r="A2470" t="s">
        <v>1646</v>
      </c>
    </row>
    <row r="2471" spans="1:1">
      <c r="A2471" t="s">
        <v>2074</v>
      </c>
    </row>
    <row r="2472" spans="1:1">
      <c r="A2472" t="s">
        <v>1916</v>
      </c>
    </row>
    <row r="2473" spans="1:1">
      <c r="A2473" t="s">
        <v>2092</v>
      </c>
    </row>
    <row r="2474" spans="1:1">
      <c r="A2474" t="s">
        <v>1646</v>
      </c>
    </row>
    <row r="2475" spans="1:1">
      <c r="A2475" t="s">
        <v>2217</v>
      </c>
    </row>
    <row r="2476" spans="1:1">
      <c r="A2476" t="s">
        <v>1883</v>
      </c>
    </row>
    <row r="2477" spans="1:1">
      <c r="A2477" t="s">
        <v>1646</v>
      </c>
    </row>
    <row r="2478" spans="1:1">
      <c r="A2478" t="s">
        <v>1961</v>
      </c>
    </row>
    <row r="2479" spans="1:1">
      <c r="A2479" t="s">
        <v>1646</v>
      </c>
    </row>
    <row r="2480" spans="1:1">
      <c r="A2480" t="s">
        <v>3005</v>
      </c>
    </row>
    <row r="2481" spans="1:1">
      <c r="A2481" t="s">
        <v>1887</v>
      </c>
    </row>
    <row r="2482" spans="1:1">
      <c r="A2482" t="s">
        <v>2869</v>
      </c>
    </row>
    <row r="2483" spans="1:1">
      <c r="A2483" t="s">
        <v>1889</v>
      </c>
    </row>
    <row r="2486" spans="1:1">
      <c r="A2486" t="s">
        <v>64</v>
      </c>
    </row>
    <row r="2487" spans="1:1">
      <c r="A2487" t="s">
        <v>3287</v>
      </c>
    </row>
    <row r="2488" spans="1:1">
      <c r="A2488" t="s">
        <v>1509</v>
      </c>
    </row>
    <row r="2489" spans="1:1">
      <c r="A2489" t="s">
        <v>3288</v>
      </c>
    </row>
    <row r="2490" spans="1:1">
      <c r="A2490" t="s">
        <v>3289</v>
      </c>
    </row>
    <row r="2491" spans="1:1">
      <c r="A2491" t="s">
        <v>3290</v>
      </c>
    </row>
    <row r="2492" spans="1:1">
      <c r="A2492" t="s">
        <v>70</v>
      </c>
    </row>
    <row r="2493" spans="1:1">
      <c r="A2493" t="s">
        <v>71</v>
      </c>
    </row>
    <row r="2494" spans="1:1">
      <c r="A2494" t="s">
        <v>3291</v>
      </c>
    </row>
    <row r="2495" spans="1:1">
      <c r="A2495" t="s">
        <v>3292</v>
      </c>
    </row>
    <row r="2499" spans="1:1">
      <c r="A2499" t="s">
        <v>2389</v>
      </c>
    </row>
    <row r="2500" spans="1:1">
      <c r="A2500" t="s">
        <v>3293</v>
      </c>
    </row>
    <row r="2501" spans="1:1">
      <c r="A2501" t="s">
        <v>2879</v>
      </c>
    </row>
    <row r="2502" spans="1:1">
      <c r="A2502" t="s">
        <v>1646</v>
      </c>
    </row>
    <row r="2503" spans="1:1">
      <c r="A2503" t="s">
        <v>2071</v>
      </c>
    </row>
    <row r="2504" spans="1:1">
      <c r="A2504" t="s">
        <v>1645</v>
      </c>
    </row>
    <row r="2505" spans="1:1">
      <c r="A2505" t="s">
        <v>1646</v>
      </c>
    </row>
    <row r="2506" spans="1:1">
      <c r="A2506" t="s">
        <v>2246</v>
      </c>
    </row>
    <row r="2507" spans="1:1">
      <c r="A2507" t="s">
        <v>1646</v>
      </c>
    </row>
    <row r="2508" spans="1:1">
      <c r="A2508" t="s">
        <v>2391</v>
      </c>
    </row>
    <row r="2509" spans="1:1">
      <c r="A2509" t="s">
        <v>1646</v>
      </c>
    </row>
    <row r="2510" spans="1:1">
      <c r="A2510" t="s">
        <v>2092</v>
      </c>
    </row>
    <row r="2511" spans="1:1">
      <c r="A2511" t="s">
        <v>1646</v>
      </c>
    </row>
    <row r="2512" spans="1:1">
      <c r="A2512" t="s">
        <v>2217</v>
      </c>
    </row>
    <row r="2513" spans="1:1">
      <c r="A2513" t="s">
        <v>1883</v>
      </c>
    </row>
    <row r="2514" spans="1:1">
      <c r="A2514" t="s">
        <v>1646</v>
      </c>
    </row>
    <row r="2515" spans="1:1">
      <c r="A2515" t="s">
        <v>1961</v>
      </c>
    </row>
    <row r="2516" spans="1:1">
      <c r="A2516" t="s">
        <v>1646</v>
      </c>
    </row>
    <row r="2517" spans="1:1">
      <c r="A2517" t="s">
        <v>1907</v>
      </c>
    </row>
    <row r="2518" spans="1:1">
      <c r="A2518" t="s">
        <v>1900</v>
      </c>
    </row>
    <row r="2519" spans="1:1">
      <c r="A2519" t="s">
        <v>2869</v>
      </c>
    </row>
    <row r="2520" spans="1:1">
      <c r="A2520" t="s">
        <v>1889</v>
      </c>
    </row>
    <row r="2523" spans="1:1">
      <c r="A2523" t="s">
        <v>64</v>
      </c>
    </row>
    <row r="2524" spans="1:1">
      <c r="A2524" t="s">
        <v>3294</v>
      </c>
    </row>
    <row r="2525" spans="1:1">
      <c r="A2525" t="s">
        <v>1509</v>
      </c>
    </row>
    <row r="2526" spans="1:1">
      <c r="A2526" t="s">
        <v>3295</v>
      </c>
    </row>
    <row r="2527" spans="1:1">
      <c r="A2527" t="s">
        <v>3296</v>
      </c>
    </row>
    <row r="2528" spans="1:1">
      <c r="A2528" t="s">
        <v>3297</v>
      </c>
    </row>
    <row r="2529" spans="1:1">
      <c r="A2529" t="s">
        <v>70</v>
      </c>
    </row>
    <row r="2530" spans="1:1">
      <c r="A2530" t="s">
        <v>71</v>
      </c>
    </row>
    <row r="2531" spans="1:1">
      <c r="A2531" t="s">
        <v>3298</v>
      </c>
    </row>
    <row r="2532" spans="1:1">
      <c r="A2532" t="s">
        <v>3299</v>
      </c>
    </row>
    <row r="2536" spans="1:1">
      <c r="A2536" t="s">
        <v>2859</v>
      </c>
    </row>
    <row r="2537" spans="1:1">
      <c r="A2537" t="s">
        <v>3300</v>
      </c>
    </row>
    <row r="2538" spans="1:1">
      <c r="A2538" t="s">
        <v>2246</v>
      </c>
    </row>
    <row r="2539" spans="1:1">
      <c r="A2539" t="s">
        <v>1646</v>
      </c>
    </row>
    <row r="2540" spans="1:1">
      <c r="A2540" t="s">
        <v>1645</v>
      </c>
    </row>
    <row r="2541" spans="1:1">
      <c r="A2541" t="s">
        <v>2074</v>
      </c>
    </row>
    <row r="2542" spans="1:1">
      <c r="A2542" t="s">
        <v>1646</v>
      </c>
    </row>
    <row r="2543" spans="1:1">
      <c r="A2543" t="s">
        <v>2092</v>
      </c>
    </row>
    <row r="2544" spans="1:1">
      <c r="A2544" t="s">
        <v>1646</v>
      </c>
    </row>
    <row r="2545" spans="1:1">
      <c r="A2545" t="s">
        <v>1916</v>
      </c>
    </row>
    <row r="2546" spans="1:1">
      <c r="A2546" t="s">
        <v>2217</v>
      </c>
    </row>
    <row r="2547" spans="1:1">
      <c r="A2547" t="s">
        <v>1646</v>
      </c>
    </row>
    <row r="2548" spans="1:1">
      <c r="A2548" t="s">
        <v>1961</v>
      </c>
    </row>
    <row r="2549" spans="1:1">
      <c r="A2549" t="s">
        <v>1646</v>
      </c>
    </row>
    <row r="2550" spans="1:1">
      <c r="A2550" t="s">
        <v>1883</v>
      </c>
    </row>
    <row r="2551" spans="1:1">
      <c r="A2551" t="s">
        <v>1907</v>
      </c>
    </row>
    <row r="2552" spans="1:1">
      <c r="A2552" t="s">
        <v>1646</v>
      </c>
    </row>
    <row r="2553" spans="1:1">
      <c r="A2553" t="s">
        <v>1880</v>
      </c>
    </row>
    <row r="2554" spans="1:1">
      <c r="A2554" t="s">
        <v>1646</v>
      </c>
    </row>
    <row r="2555" spans="1:1">
      <c r="A2555" t="s">
        <v>1887</v>
      </c>
    </row>
    <row r="2556" spans="1:1">
      <c r="A2556" t="s">
        <v>2249</v>
      </c>
    </row>
    <row r="2557" spans="1:1">
      <c r="A2557" t="s">
        <v>1889</v>
      </c>
    </row>
    <row r="2560" spans="1:1">
      <c r="A2560" t="s">
        <v>64</v>
      </c>
    </row>
    <row r="2561" spans="1:1">
      <c r="A2561" t="s">
        <v>3301</v>
      </c>
    </row>
    <row r="2562" spans="1:1">
      <c r="A2562" t="s">
        <v>1509</v>
      </c>
    </row>
    <row r="2563" spans="1:1">
      <c r="A2563" t="s">
        <v>3302</v>
      </c>
    </row>
    <row r="2564" spans="1:1">
      <c r="A2564" t="s">
        <v>3303</v>
      </c>
    </row>
    <row r="2565" spans="1:1">
      <c r="A2565" t="s">
        <v>3304</v>
      </c>
    </row>
    <row r="2566" spans="1:1">
      <c r="A2566" t="s">
        <v>70</v>
      </c>
    </row>
    <row r="2567" spans="1:1">
      <c r="A2567" t="s">
        <v>71</v>
      </c>
    </row>
    <row r="2568" spans="1:1">
      <c r="A2568" t="s">
        <v>3305</v>
      </c>
    </row>
    <row r="2569" spans="1:1">
      <c r="A2569" t="s">
        <v>3306</v>
      </c>
    </row>
    <row r="2573" spans="1:1">
      <c r="A2573" t="s">
        <v>2859</v>
      </c>
    </row>
    <row r="2574" spans="1:1">
      <c r="A2574" t="s">
        <v>3307</v>
      </c>
    </row>
    <row r="2575" spans="1:1">
      <c r="A2575" t="s">
        <v>2246</v>
      </c>
    </row>
    <row r="2576" spans="1:1">
      <c r="A2576" t="s">
        <v>1646</v>
      </c>
    </row>
    <row r="2577" spans="1:1">
      <c r="A2577" t="s">
        <v>1645</v>
      </c>
    </row>
    <row r="2578" spans="1:1">
      <c r="A2578" t="s">
        <v>2074</v>
      </c>
    </row>
    <row r="2579" spans="1:1">
      <c r="A2579" t="s">
        <v>1646</v>
      </c>
    </row>
    <row r="2580" spans="1:1">
      <c r="A2580" t="s">
        <v>2092</v>
      </c>
    </row>
    <row r="2581" spans="1:1">
      <c r="A2581" t="s">
        <v>1646</v>
      </c>
    </row>
    <row r="2582" spans="1:1">
      <c r="A2582" t="s">
        <v>1916</v>
      </c>
    </row>
    <row r="2583" spans="1:1">
      <c r="A2583" t="s">
        <v>2217</v>
      </c>
    </row>
    <row r="2584" spans="1:1">
      <c r="A2584" t="s">
        <v>1646</v>
      </c>
    </row>
    <row r="2585" spans="1:1">
      <c r="A2585" t="s">
        <v>1961</v>
      </c>
    </row>
    <row r="2586" spans="1:1">
      <c r="A2586" t="s">
        <v>1646</v>
      </c>
    </row>
    <row r="2587" spans="1:1">
      <c r="A2587" t="s">
        <v>1883</v>
      </c>
    </row>
    <row r="2588" spans="1:1">
      <c r="A2588" t="s">
        <v>1907</v>
      </c>
    </row>
    <row r="2589" spans="1:1">
      <c r="A2589" t="s">
        <v>1646</v>
      </c>
    </row>
    <row r="2590" spans="1:1">
      <c r="A2590" t="s">
        <v>1880</v>
      </c>
    </row>
    <row r="2591" spans="1:1">
      <c r="A2591" t="s">
        <v>1646</v>
      </c>
    </row>
    <row r="2592" spans="1:1">
      <c r="A2592" t="s">
        <v>1887</v>
      </c>
    </row>
    <row r="2593" spans="1:1">
      <c r="A2593" t="s">
        <v>2249</v>
      </c>
    </row>
    <row r="2594" spans="1:1">
      <c r="A2594" t="s">
        <v>1889</v>
      </c>
    </row>
    <row r="2597" spans="1:1">
      <c r="A2597" t="s">
        <v>64</v>
      </c>
    </row>
    <row r="2598" spans="1:1">
      <c r="A2598" t="s">
        <v>3308</v>
      </c>
    </row>
    <row r="2599" spans="1:1">
      <c r="A2599" t="s">
        <v>1509</v>
      </c>
    </row>
    <row r="2600" spans="1:1">
      <c r="A2600" t="s">
        <v>3309</v>
      </c>
    </row>
    <row r="2601" spans="1:1">
      <c r="A2601" t="s">
        <v>3310</v>
      </c>
    </row>
    <row r="2602" spans="1:1">
      <c r="A2602" t="s">
        <v>3311</v>
      </c>
    </row>
    <row r="2603" spans="1:1">
      <c r="A2603" t="s">
        <v>70</v>
      </c>
    </row>
    <row r="2604" spans="1:1">
      <c r="A2604" t="s">
        <v>71</v>
      </c>
    </row>
    <row r="2605" spans="1:1">
      <c r="A2605" t="s">
        <v>3312</v>
      </c>
    </row>
    <row r="2606" spans="1:1">
      <c r="A2606" t="s">
        <v>3313</v>
      </c>
    </row>
    <row r="2610" spans="1:1">
      <c r="A2610" t="s">
        <v>2867</v>
      </c>
    </row>
    <row r="2611" spans="1:1">
      <c r="A2611" t="s">
        <v>3314</v>
      </c>
    </row>
    <row r="2612" spans="1:1">
      <c r="A2612" t="s">
        <v>2071</v>
      </c>
    </row>
    <row r="2613" spans="1:1">
      <c r="A2613" t="s">
        <v>1646</v>
      </c>
    </row>
    <row r="2614" spans="1:1">
      <c r="A2614" t="s">
        <v>1645</v>
      </c>
    </row>
    <row r="2615" spans="1:1">
      <c r="A2615" t="s">
        <v>2246</v>
      </c>
    </row>
    <row r="2616" spans="1:1">
      <c r="A2616" t="s">
        <v>1646</v>
      </c>
    </row>
    <row r="2617" spans="1:1">
      <c r="A2617" t="s">
        <v>2074</v>
      </c>
    </row>
    <row r="2618" spans="1:1">
      <c r="A2618" t="s">
        <v>1916</v>
      </c>
    </row>
    <row r="2619" spans="1:1">
      <c r="A2619" t="s">
        <v>1646</v>
      </c>
    </row>
    <row r="2620" spans="1:1">
      <c r="A2620" t="s">
        <v>2092</v>
      </c>
    </row>
    <row r="2621" spans="1:1">
      <c r="A2621" t="s">
        <v>1646</v>
      </c>
    </row>
    <row r="2622" spans="1:1">
      <c r="A2622" t="s">
        <v>2217</v>
      </c>
    </row>
    <row r="2623" spans="1:1">
      <c r="A2623" t="s">
        <v>1883</v>
      </c>
    </row>
    <row r="2624" spans="1:1">
      <c r="A2624" t="s">
        <v>1646</v>
      </c>
    </row>
    <row r="2625" spans="1:1">
      <c r="A2625" t="s">
        <v>1961</v>
      </c>
    </row>
    <row r="2626" spans="1:1">
      <c r="A2626" t="s">
        <v>1646</v>
      </c>
    </row>
    <row r="2627" spans="1:1">
      <c r="A2627" t="s">
        <v>1907</v>
      </c>
    </row>
    <row r="2628" spans="1:1">
      <c r="A2628" t="s">
        <v>1886</v>
      </c>
    </row>
    <row r="2629" spans="1:1">
      <c r="A2629" t="s">
        <v>1887</v>
      </c>
    </row>
    <row r="2630" spans="1:1">
      <c r="A2630" t="s">
        <v>2869</v>
      </c>
    </row>
    <row r="2631" spans="1:1">
      <c r="A2631" t="s">
        <v>1889</v>
      </c>
    </row>
    <row r="2634" spans="1:1">
      <c r="A2634" t="s">
        <v>64</v>
      </c>
    </row>
    <row r="2635" spans="1:1">
      <c r="A2635" t="s">
        <v>3315</v>
      </c>
    </row>
    <row r="2636" spans="1:1">
      <c r="A2636" t="s">
        <v>1509</v>
      </c>
    </row>
    <row r="2637" spans="1:1">
      <c r="A2637" t="s">
        <v>3316</v>
      </c>
    </row>
    <row r="2638" spans="1:1">
      <c r="A2638" t="s">
        <v>3317</v>
      </c>
    </row>
    <row r="2639" spans="1:1">
      <c r="A2639" t="s">
        <v>3318</v>
      </c>
    </row>
    <row r="2640" spans="1:1">
      <c r="A2640" t="s">
        <v>70</v>
      </c>
    </row>
    <row r="2641" spans="1:1">
      <c r="A2641" t="s">
        <v>71</v>
      </c>
    </row>
    <row r="2642" spans="1:1">
      <c r="A2642" t="s">
        <v>3319</v>
      </c>
    </row>
    <row r="2643" spans="1:1">
      <c r="A2643" t="s">
        <v>3320</v>
      </c>
    </row>
    <row r="2647" spans="1:1">
      <c r="A2647" t="s">
        <v>1999</v>
      </c>
    </row>
    <row r="2648" spans="1:1">
      <c r="A2648" t="s">
        <v>3321</v>
      </c>
    </row>
    <row r="2649" spans="1:1">
      <c r="A2649" t="s">
        <v>2001</v>
      </c>
    </row>
    <row r="2650" spans="1:1">
      <c r="A2650" t="s">
        <v>1646</v>
      </c>
    </row>
    <row r="2651" spans="1:1">
      <c r="A2651" t="s">
        <v>2246</v>
      </c>
    </row>
    <row r="2652" spans="1:1">
      <c r="A2652" t="s">
        <v>2074</v>
      </c>
    </row>
    <row r="2653" spans="1:1">
      <c r="A2653" t="s">
        <v>1645</v>
      </c>
    </row>
    <row r="2654" spans="1:1">
      <c r="A2654" t="s">
        <v>2092</v>
      </c>
    </row>
    <row r="2655" spans="1:1">
      <c r="A2655" t="s">
        <v>1646</v>
      </c>
    </row>
    <row r="2656" spans="1:1">
      <c r="A2656" t="s">
        <v>2217</v>
      </c>
    </row>
    <row r="2657" spans="1:1">
      <c r="A2657" t="s">
        <v>1646</v>
      </c>
    </row>
    <row r="2658" spans="1:1">
      <c r="A2658" t="s">
        <v>2008</v>
      </c>
    </row>
    <row r="2659" spans="1:1">
      <c r="A2659" t="s">
        <v>1646</v>
      </c>
    </row>
    <row r="2660" spans="1:1">
      <c r="A2660" t="s">
        <v>1907</v>
      </c>
    </row>
    <row r="2661" spans="1:1">
      <c r="A2661" t="s">
        <v>1646</v>
      </c>
    </row>
    <row r="2662" spans="1:1">
      <c r="A2662" t="s">
        <v>2010</v>
      </c>
    </row>
    <row r="2663" spans="1:1">
      <c r="A2663" t="s">
        <v>1881</v>
      </c>
    </row>
    <row r="2664" spans="1:1">
      <c r="A2664" t="s">
        <v>1646</v>
      </c>
    </row>
    <row r="2665" spans="1:1">
      <c r="A2665" t="s">
        <v>2895</v>
      </c>
    </row>
    <row r="2666" spans="1:1">
      <c r="A2666" t="s">
        <v>1887</v>
      </c>
    </row>
    <row r="2667" spans="1:1">
      <c r="A2667" t="s">
        <v>1989</v>
      </c>
    </row>
    <row r="2668" spans="1:1">
      <c r="A2668" t="s">
        <v>1889</v>
      </c>
    </row>
    <row r="2671" spans="1:1">
      <c r="A2671" t="s">
        <v>64</v>
      </c>
    </row>
    <row r="2672" spans="1:1">
      <c r="A2672" t="s">
        <v>3322</v>
      </c>
    </row>
    <row r="2673" spans="1:1">
      <c r="A2673" t="s">
        <v>1509</v>
      </c>
    </row>
    <row r="2674" spans="1:1">
      <c r="A2674" t="s">
        <v>3323</v>
      </c>
    </row>
    <row r="2675" spans="1:1">
      <c r="A2675" t="s">
        <v>3324</v>
      </c>
    </row>
    <row r="2676" spans="1:1">
      <c r="A2676" t="s">
        <v>3325</v>
      </c>
    </row>
    <row r="2677" spans="1:1">
      <c r="A2677" t="s">
        <v>70</v>
      </c>
    </row>
    <row r="2678" spans="1:1">
      <c r="A2678" t="s">
        <v>71</v>
      </c>
    </row>
    <row r="2679" spans="1:1">
      <c r="A2679" t="s">
        <v>3326</v>
      </c>
    </row>
    <row r="2680" spans="1:1">
      <c r="A2680" t="s">
        <v>3327</v>
      </c>
    </row>
    <row r="2684" spans="1:1">
      <c r="A2684" t="s">
        <v>1999</v>
      </c>
    </row>
    <row r="2685" spans="1:1">
      <c r="A2685" t="s">
        <v>3328</v>
      </c>
    </row>
    <row r="2686" spans="1:1">
      <c r="A2686" t="s">
        <v>2001</v>
      </c>
    </row>
    <row r="2687" spans="1:1">
      <c r="A2687" t="s">
        <v>1646</v>
      </c>
    </row>
    <row r="2688" spans="1:1">
      <c r="A2688" t="s">
        <v>2246</v>
      </c>
    </row>
    <row r="2689" spans="1:1">
      <c r="A2689" t="s">
        <v>2074</v>
      </c>
    </row>
    <row r="2690" spans="1:1">
      <c r="A2690" t="s">
        <v>1645</v>
      </c>
    </row>
    <row r="2691" spans="1:1">
      <c r="A2691" t="s">
        <v>2092</v>
      </c>
    </row>
    <row r="2692" spans="1:1">
      <c r="A2692" t="s">
        <v>1646</v>
      </c>
    </row>
    <row r="2693" spans="1:1">
      <c r="A2693" t="s">
        <v>2217</v>
      </c>
    </row>
    <row r="2694" spans="1:1">
      <c r="A2694" t="s">
        <v>1646</v>
      </c>
    </row>
    <row r="2695" spans="1:1">
      <c r="A2695" t="s">
        <v>2008</v>
      </c>
    </row>
    <row r="2696" spans="1:1">
      <c r="A2696" t="s">
        <v>1646</v>
      </c>
    </row>
    <row r="2697" spans="1:1">
      <c r="A2697" t="s">
        <v>1907</v>
      </c>
    </row>
    <row r="2698" spans="1:1">
      <c r="A2698" t="s">
        <v>1646</v>
      </c>
    </row>
    <row r="2699" spans="1:1">
      <c r="A2699" t="s">
        <v>2010</v>
      </c>
    </row>
    <row r="2700" spans="1:1">
      <c r="A2700" t="s">
        <v>1881</v>
      </c>
    </row>
    <row r="2701" spans="1:1">
      <c r="A2701" t="s">
        <v>1646</v>
      </c>
    </row>
    <row r="2702" spans="1:1">
      <c r="A2702" t="s">
        <v>2895</v>
      </c>
    </row>
    <row r="2703" spans="1:1">
      <c r="A2703" t="s">
        <v>1887</v>
      </c>
    </row>
    <row r="2704" spans="1:1">
      <c r="A2704" t="s">
        <v>1989</v>
      </c>
    </row>
    <row r="2705" spans="1:1">
      <c r="A2705" t="s">
        <v>1889</v>
      </c>
    </row>
    <row r="2708" spans="1:1">
      <c r="A2708" t="s">
        <v>64</v>
      </c>
    </row>
    <row r="2709" spans="1:1">
      <c r="A2709" t="s">
        <v>3329</v>
      </c>
    </row>
    <row r="2710" spans="1:1">
      <c r="A2710" t="s">
        <v>1509</v>
      </c>
    </row>
    <row r="2711" spans="1:1">
      <c r="A2711" t="s">
        <v>3330</v>
      </c>
    </row>
    <row r="2712" spans="1:1">
      <c r="A2712" t="s">
        <v>3331</v>
      </c>
    </row>
    <row r="2713" spans="1:1">
      <c r="A2713" t="s">
        <v>3332</v>
      </c>
    </row>
    <row r="2714" spans="1:1">
      <c r="A2714" t="s">
        <v>70</v>
      </c>
    </row>
    <row r="2715" spans="1:1">
      <c r="A2715" t="s">
        <v>71</v>
      </c>
    </row>
    <row r="2716" spans="1:1">
      <c r="A2716" t="s">
        <v>3333</v>
      </c>
    </row>
    <row r="2717" spans="1:1">
      <c r="A2717" t="s">
        <v>3334</v>
      </c>
    </row>
    <row r="2721" spans="1:1">
      <c r="A2721" t="s">
        <v>1999</v>
      </c>
    </row>
    <row r="2722" spans="1:1">
      <c r="A2722" t="s">
        <v>3335</v>
      </c>
    </row>
    <row r="2723" spans="1:1">
      <c r="A2723" t="s">
        <v>2001</v>
      </c>
    </row>
    <row r="2724" spans="1:1">
      <c r="A2724" t="s">
        <v>1646</v>
      </c>
    </row>
    <row r="2725" spans="1:1">
      <c r="A2725" t="s">
        <v>2246</v>
      </c>
    </row>
    <row r="2726" spans="1:1">
      <c r="A2726" t="s">
        <v>2074</v>
      </c>
    </row>
    <row r="2727" spans="1:1">
      <c r="A2727" t="s">
        <v>1645</v>
      </c>
    </row>
    <row r="2728" spans="1:1">
      <c r="A2728" t="s">
        <v>2092</v>
      </c>
    </row>
    <row r="2729" spans="1:1">
      <c r="A2729" t="s">
        <v>1646</v>
      </c>
    </row>
    <row r="2730" spans="1:1">
      <c r="A2730" t="s">
        <v>2217</v>
      </c>
    </row>
    <row r="2731" spans="1:1">
      <c r="A2731" t="s">
        <v>1646</v>
      </c>
    </row>
    <row r="2732" spans="1:1">
      <c r="A2732" t="s">
        <v>2008</v>
      </c>
    </row>
    <row r="2733" spans="1:1">
      <c r="A2733" t="s">
        <v>1646</v>
      </c>
    </row>
    <row r="2734" spans="1:1">
      <c r="A2734" t="s">
        <v>1907</v>
      </c>
    </row>
    <row r="2735" spans="1:1">
      <c r="A2735" t="s">
        <v>1646</v>
      </c>
    </row>
    <row r="2736" spans="1:1">
      <c r="A2736" t="s">
        <v>2010</v>
      </c>
    </row>
    <row r="2737" spans="1:1">
      <c r="A2737" t="s">
        <v>1881</v>
      </c>
    </row>
    <row r="2738" spans="1:1">
      <c r="A2738" t="s">
        <v>1646</v>
      </c>
    </row>
    <row r="2739" spans="1:1">
      <c r="A2739" t="s">
        <v>2895</v>
      </c>
    </row>
    <row r="2740" spans="1:1">
      <c r="A2740" t="s">
        <v>1887</v>
      </c>
    </row>
    <row r="2741" spans="1:1">
      <c r="A2741" t="s">
        <v>1989</v>
      </c>
    </row>
    <row r="2742" spans="1:1">
      <c r="A2742" t="s">
        <v>1889</v>
      </c>
    </row>
    <row r="2745" spans="1:1">
      <c r="A2745" t="s">
        <v>64</v>
      </c>
    </row>
    <row r="2746" spans="1:1">
      <c r="A2746" t="s">
        <v>3336</v>
      </c>
    </row>
    <row r="2747" spans="1:1">
      <c r="A2747" t="s">
        <v>1509</v>
      </c>
    </row>
    <row r="2748" spans="1:1">
      <c r="A2748" t="s">
        <v>3337</v>
      </c>
    </row>
    <row r="2749" spans="1:1">
      <c r="A2749" t="s">
        <v>3338</v>
      </c>
    </row>
    <row r="2750" spans="1:1">
      <c r="A2750" t="s">
        <v>3339</v>
      </c>
    </row>
    <row r="2751" spans="1:1">
      <c r="A2751" t="s">
        <v>70</v>
      </c>
    </row>
    <row r="2752" spans="1:1">
      <c r="A2752" t="s">
        <v>71</v>
      </c>
    </row>
    <row r="2753" spans="1:1">
      <c r="A2753" t="s">
        <v>3340</v>
      </c>
    </row>
    <row r="2754" spans="1:1">
      <c r="A2754" t="s">
        <v>3341</v>
      </c>
    </row>
    <row r="2758" spans="1:1">
      <c r="A2758" t="s">
        <v>1999</v>
      </c>
    </row>
    <row r="2759" spans="1:1">
      <c r="A2759" t="s">
        <v>3342</v>
      </c>
    </row>
    <row r="2760" spans="1:1">
      <c r="A2760" t="s">
        <v>2001</v>
      </c>
    </row>
    <row r="2761" spans="1:1">
      <c r="A2761" t="s">
        <v>1646</v>
      </c>
    </row>
    <row r="2762" spans="1:1">
      <c r="A2762" t="s">
        <v>2246</v>
      </c>
    </row>
    <row r="2763" spans="1:1">
      <c r="A2763" t="s">
        <v>2074</v>
      </c>
    </row>
    <row r="2764" spans="1:1">
      <c r="A2764" t="s">
        <v>1645</v>
      </c>
    </row>
    <row r="2765" spans="1:1">
      <c r="A2765" t="s">
        <v>2092</v>
      </c>
    </row>
    <row r="2766" spans="1:1">
      <c r="A2766" t="s">
        <v>1646</v>
      </c>
    </row>
    <row r="2767" spans="1:1">
      <c r="A2767" t="s">
        <v>2217</v>
      </c>
    </row>
    <row r="2768" spans="1:1">
      <c r="A2768" t="s">
        <v>1646</v>
      </c>
    </row>
    <row r="2769" spans="1:1">
      <c r="A2769" t="s">
        <v>2008</v>
      </c>
    </row>
    <row r="2770" spans="1:1">
      <c r="A2770" t="s">
        <v>1646</v>
      </c>
    </row>
    <row r="2771" spans="1:1">
      <c r="A2771" t="s">
        <v>1907</v>
      </c>
    </row>
    <row r="2772" spans="1:1">
      <c r="A2772" t="s">
        <v>1646</v>
      </c>
    </row>
    <row r="2773" spans="1:1">
      <c r="A2773" t="s">
        <v>2010</v>
      </c>
    </row>
    <row r="2774" spans="1:1">
      <c r="A2774" t="s">
        <v>1881</v>
      </c>
    </row>
    <row r="2775" spans="1:1">
      <c r="A2775" t="s">
        <v>1646</v>
      </c>
    </row>
    <row r="2776" spans="1:1">
      <c r="A2776" t="s">
        <v>2895</v>
      </c>
    </row>
    <row r="2777" spans="1:1">
      <c r="A2777" t="s">
        <v>1887</v>
      </c>
    </row>
    <row r="2778" spans="1:1">
      <c r="A2778" t="s">
        <v>1989</v>
      </c>
    </row>
    <row r="2779" spans="1:1">
      <c r="A2779" t="s">
        <v>1889</v>
      </c>
    </row>
    <row r="2782" spans="1:1">
      <c r="A2782" t="s">
        <v>64</v>
      </c>
    </row>
    <row r="2783" spans="1:1">
      <c r="A2783" t="s">
        <v>3343</v>
      </c>
    </row>
    <row r="2784" spans="1:1">
      <c r="A2784" t="s">
        <v>1509</v>
      </c>
    </row>
    <row r="2785" spans="1:1">
      <c r="A2785" t="s">
        <v>3344</v>
      </c>
    </row>
    <row r="2786" spans="1:1">
      <c r="A2786" t="s">
        <v>3345</v>
      </c>
    </row>
    <row r="2787" spans="1:1">
      <c r="A2787" t="s">
        <v>3346</v>
      </c>
    </row>
    <row r="2788" spans="1:1">
      <c r="A2788" t="s">
        <v>70</v>
      </c>
    </row>
    <row r="2789" spans="1:1">
      <c r="A2789" t="s">
        <v>71</v>
      </c>
    </row>
    <row r="2790" spans="1:1">
      <c r="A2790" t="s">
        <v>3347</v>
      </c>
    </row>
    <row r="2791" spans="1:1">
      <c r="A2791" t="s">
        <v>3348</v>
      </c>
    </row>
    <row r="2795" spans="1:1">
      <c r="A2795" t="s">
        <v>2402</v>
      </c>
    </row>
    <row r="2796" spans="1:1">
      <c r="A2796" t="s">
        <v>3349</v>
      </c>
    </row>
    <row r="2797" spans="1:1">
      <c r="A2797" t="s">
        <v>2403</v>
      </c>
    </row>
    <row r="2798" spans="1:1">
      <c r="A2798" t="s">
        <v>1646</v>
      </c>
    </row>
    <row r="2799" spans="1:1">
      <c r="A2799" t="s">
        <v>2092</v>
      </c>
    </row>
    <row r="2800" spans="1:1">
      <c r="A2800" t="s">
        <v>1646</v>
      </c>
    </row>
    <row r="2801" spans="1:1">
      <c r="A2801" t="s">
        <v>2918</v>
      </c>
    </row>
    <row r="2802" spans="1:1">
      <c r="A2802" t="s">
        <v>1646</v>
      </c>
    </row>
    <row r="2803" spans="1:1">
      <c r="A2803" t="s">
        <v>1961</v>
      </c>
    </row>
    <row r="2804" spans="1:1">
      <c r="A2804" t="s">
        <v>1646</v>
      </c>
    </row>
    <row r="2805" spans="1:1">
      <c r="A2805" t="s">
        <v>1907</v>
      </c>
    </row>
    <row r="2806" spans="1:1">
      <c r="A2806" t="s">
        <v>1916</v>
      </c>
    </row>
    <row r="2807" spans="1:1">
      <c r="A2807" t="s">
        <v>1880</v>
      </c>
    </row>
    <row r="2808" spans="1:1">
      <c r="A2808" t="s">
        <v>1646</v>
      </c>
    </row>
    <row r="2809" spans="1:1">
      <c r="A2809" t="s">
        <v>2365</v>
      </c>
    </row>
    <row r="2810" spans="1:1">
      <c r="A2810" t="s">
        <v>1646</v>
      </c>
    </row>
    <row r="2811" spans="1:1">
      <c r="A2811" t="s">
        <v>1897</v>
      </c>
    </row>
    <row r="2812" spans="1:1">
      <c r="A2812" t="s">
        <v>1646</v>
      </c>
    </row>
    <row r="2813" spans="1:1">
      <c r="A2813" t="s">
        <v>2919</v>
      </c>
    </row>
    <row r="2814" spans="1:1">
      <c r="A2814" t="s">
        <v>1887</v>
      </c>
    </row>
    <row r="2815" spans="1:1">
      <c r="A2815" t="s">
        <v>2415</v>
      </c>
    </row>
    <row r="2816" spans="1:1">
      <c r="A2816" t="s">
        <v>1889</v>
      </c>
    </row>
    <row r="2819" spans="1:1">
      <c r="A2819" t="s">
        <v>64</v>
      </c>
    </row>
    <row r="2820" spans="1:1">
      <c r="A2820" t="s">
        <v>3350</v>
      </c>
    </row>
    <row r="2821" spans="1:1">
      <c r="A2821" t="s">
        <v>1509</v>
      </c>
    </row>
    <row r="2822" spans="1:1">
      <c r="A2822" t="s">
        <v>3351</v>
      </c>
    </row>
    <row r="2823" spans="1:1">
      <c r="A2823" t="s">
        <v>3352</v>
      </c>
    </row>
    <row r="2824" spans="1:1">
      <c r="A2824" t="s">
        <v>3353</v>
      </c>
    </row>
    <row r="2825" spans="1:1">
      <c r="A2825" t="s">
        <v>70</v>
      </c>
    </row>
    <row r="2826" spans="1:1">
      <c r="A2826" t="s">
        <v>71</v>
      </c>
    </row>
    <row r="2827" spans="1:1">
      <c r="A2827" t="s">
        <v>3354</v>
      </c>
    </row>
    <row r="2828" spans="1:1">
      <c r="A2828" t="s">
        <v>3355</v>
      </c>
    </row>
    <row r="2832" spans="1:1">
      <c r="A2832" t="s">
        <v>2389</v>
      </c>
    </row>
    <row r="2833" spans="1:1">
      <c r="A2833" t="s">
        <v>3356</v>
      </c>
    </row>
    <row r="2834" spans="1:1">
      <c r="A2834" t="s">
        <v>2088</v>
      </c>
    </row>
    <row r="2835" spans="1:1">
      <c r="A2835" t="s">
        <v>1646</v>
      </c>
    </row>
    <row r="2836" spans="1:1">
      <c r="A2836" t="s">
        <v>2071</v>
      </c>
    </row>
    <row r="2837" spans="1:1">
      <c r="A2837" t="s">
        <v>1646</v>
      </c>
    </row>
    <row r="2838" spans="1:1">
      <c r="A2838" t="s">
        <v>2910</v>
      </c>
    </row>
    <row r="2839" spans="1:1">
      <c r="A2839" t="s">
        <v>1646</v>
      </c>
    </row>
    <row r="2840" spans="1:1">
      <c r="A2840" t="s">
        <v>2074</v>
      </c>
    </row>
    <row r="2841" spans="1:1">
      <c r="A2841" t="s">
        <v>1646</v>
      </c>
    </row>
    <row r="2842" spans="1:1">
      <c r="A2842" t="s">
        <v>2092</v>
      </c>
    </row>
    <row r="2843" spans="1:1">
      <c r="A2843" t="s">
        <v>1916</v>
      </c>
    </row>
    <row r="2844" spans="1:1">
      <c r="A2844" t="s">
        <v>2217</v>
      </c>
    </row>
    <row r="2845" spans="1:1">
      <c r="A2845" t="s">
        <v>1646</v>
      </c>
    </row>
    <row r="2846" spans="1:1">
      <c r="A2846" t="s">
        <v>1961</v>
      </c>
    </row>
    <row r="2847" spans="1:1">
      <c r="A2847" t="s">
        <v>1883</v>
      </c>
    </row>
    <row r="2848" spans="1:1">
      <c r="A2848" t="s">
        <v>1907</v>
      </c>
    </row>
    <row r="2849" spans="1:1">
      <c r="A2849" t="s">
        <v>1646</v>
      </c>
    </row>
    <row r="2850" spans="1:1">
      <c r="A2850" t="s">
        <v>1880</v>
      </c>
    </row>
    <row r="2851" spans="1:1">
      <c r="A2851" t="s">
        <v>1887</v>
      </c>
    </row>
    <row r="2852" spans="1:1">
      <c r="A2852" t="s">
        <v>2249</v>
      </c>
    </row>
    <row r="2853" spans="1:1">
      <c r="A2853" t="s">
        <v>1889</v>
      </c>
    </row>
    <row r="2856" spans="1:1">
      <c r="A2856" t="s">
        <v>64</v>
      </c>
    </row>
    <row r="2857" spans="1:1">
      <c r="A2857" t="s">
        <v>3357</v>
      </c>
    </row>
    <row r="2858" spans="1:1">
      <c r="A2858" t="s">
        <v>1509</v>
      </c>
    </row>
    <row r="2859" spans="1:1">
      <c r="A2859" t="s">
        <v>3358</v>
      </c>
    </row>
    <row r="2860" spans="1:1">
      <c r="A2860" t="s">
        <v>3359</v>
      </c>
    </row>
    <row r="2861" spans="1:1">
      <c r="A2861" t="s">
        <v>3360</v>
      </c>
    </row>
    <row r="2862" spans="1:1">
      <c r="A2862" t="s">
        <v>70</v>
      </c>
    </row>
    <row r="2863" spans="1:1">
      <c r="A2863" t="s">
        <v>71</v>
      </c>
    </row>
    <row r="2864" spans="1:1">
      <c r="A2864" t="s">
        <v>3361</v>
      </c>
    </row>
    <row r="2865" spans="1:1">
      <c r="A2865" t="s">
        <v>3362</v>
      </c>
    </row>
    <row r="2869" spans="1:1">
      <c r="A2869" t="s">
        <v>2389</v>
      </c>
    </row>
    <row r="2870" spans="1:1">
      <c r="A2870" t="s">
        <v>3363</v>
      </c>
    </row>
    <row r="2871" spans="1:1">
      <c r="A2871" t="s">
        <v>2088</v>
      </c>
    </row>
    <row r="2872" spans="1:1">
      <c r="A2872" t="s">
        <v>1646</v>
      </c>
    </row>
    <row r="2873" spans="1:1">
      <c r="A2873" t="s">
        <v>2071</v>
      </c>
    </row>
    <row r="2874" spans="1:1">
      <c r="A2874" t="s">
        <v>1646</v>
      </c>
    </row>
    <row r="2875" spans="1:1">
      <c r="A2875" t="s">
        <v>2910</v>
      </c>
    </row>
    <row r="2876" spans="1:1">
      <c r="A2876" t="s">
        <v>1646</v>
      </c>
    </row>
    <row r="2877" spans="1:1">
      <c r="A2877" t="s">
        <v>2074</v>
      </c>
    </row>
    <row r="2878" spans="1:1">
      <c r="A2878" t="s">
        <v>1646</v>
      </c>
    </row>
    <row r="2879" spans="1:1">
      <c r="A2879" t="s">
        <v>2092</v>
      </c>
    </row>
    <row r="2880" spans="1:1">
      <c r="A2880" t="s">
        <v>1916</v>
      </c>
    </row>
    <row r="2881" spans="1:1">
      <c r="A2881" t="s">
        <v>2217</v>
      </c>
    </row>
    <row r="2882" spans="1:1">
      <c r="A2882" t="s">
        <v>1646</v>
      </c>
    </row>
    <row r="2883" spans="1:1">
      <c r="A2883" t="s">
        <v>1961</v>
      </c>
    </row>
    <row r="2884" spans="1:1">
      <c r="A2884" t="s">
        <v>1883</v>
      </c>
    </row>
    <row r="2885" spans="1:1">
      <c r="A2885" t="s">
        <v>1907</v>
      </c>
    </row>
    <row r="2886" spans="1:1">
      <c r="A2886" t="s">
        <v>1646</v>
      </c>
    </row>
    <row r="2887" spans="1:1">
      <c r="A2887" t="s">
        <v>1880</v>
      </c>
    </row>
    <row r="2888" spans="1:1">
      <c r="A2888" t="s">
        <v>1887</v>
      </c>
    </row>
    <row r="2889" spans="1:1">
      <c r="A2889" t="s">
        <v>2249</v>
      </c>
    </row>
    <row r="2890" spans="1:1">
      <c r="A2890" t="s">
        <v>1889</v>
      </c>
    </row>
    <row r="2893" spans="1:1">
      <c r="A2893" t="s">
        <v>64</v>
      </c>
    </row>
    <row r="2894" spans="1:1">
      <c r="A2894" t="s">
        <v>3364</v>
      </c>
    </row>
    <row r="2895" spans="1:1">
      <c r="A2895" t="s">
        <v>1509</v>
      </c>
    </row>
    <row r="2896" spans="1:1">
      <c r="A2896" t="s">
        <v>3365</v>
      </c>
    </row>
    <row r="2897" spans="1:1">
      <c r="A2897" t="s">
        <v>3366</v>
      </c>
    </row>
    <row r="2898" spans="1:1">
      <c r="A2898" t="s">
        <v>3367</v>
      </c>
    </row>
    <row r="2899" spans="1:1">
      <c r="A2899" t="s">
        <v>70</v>
      </c>
    </row>
    <row r="2900" spans="1:1">
      <c r="A2900" t="s">
        <v>71</v>
      </c>
    </row>
    <row r="2901" spans="1:1">
      <c r="A2901" t="s">
        <v>3368</v>
      </c>
    </row>
    <row r="2902" spans="1:1">
      <c r="A2902" t="s">
        <v>3369</v>
      </c>
    </row>
    <row r="2906" spans="1:1">
      <c r="A2906" t="s">
        <v>2402</v>
      </c>
    </row>
    <row r="2907" spans="1:1">
      <c r="A2907" t="s">
        <v>3370</v>
      </c>
    </row>
    <row r="2908" spans="1:1">
      <c r="A2908" t="s">
        <v>2403</v>
      </c>
    </row>
    <row r="2909" spans="1:1">
      <c r="A2909" t="s">
        <v>1646</v>
      </c>
    </row>
    <row r="2910" spans="1:1">
      <c r="A2910" t="s">
        <v>2092</v>
      </c>
    </row>
    <row r="2911" spans="1:1">
      <c r="A2911" t="s">
        <v>1646</v>
      </c>
    </row>
    <row r="2912" spans="1:1">
      <c r="A2912" t="s">
        <v>2918</v>
      </c>
    </row>
    <row r="2913" spans="1:1">
      <c r="A2913" t="s">
        <v>1646</v>
      </c>
    </row>
    <row r="2914" spans="1:1">
      <c r="A2914" t="s">
        <v>1961</v>
      </c>
    </row>
    <row r="2915" spans="1:1">
      <c r="A2915" t="s">
        <v>1646</v>
      </c>
    </row>
    <row r="2916" spans="1:1">
      <c r="A2916" t="s">
        <v>1981</v>
      </c>
    </row>
    <row r="2917" spans="1:1">
      <c r="A2917" t="s">
        <v>1646</v>
      </c>
    </row>
    <row r="2918" spans="1:1">
      <c r="A2918" t="s">
        <v>1880</v>
      </c>
    </row>
    <row r="2919" spans="1:1">
      <c r="A2919" t="s">
        <v>1646</v>
      </c>
    </row>
    <row r="2920" spans="1:1">
      <c r="A2920" t="s">
        <v>1881</v>
      </c>
    </row>
    <row r="2921" spans="1:1">
      <c r="A2921" t="s">
        <v>1883</v>
      </c>
    </row>
    <row r="2922" spans="1:1">
      <c r="A2922" t="s">
        <v>1897</v>
      </c>
    </row>
    <row r="2923" spans="1:1">
      <c r="A2923" t="s">
        <v>1646</v>
      </c>
    </row>
    <row r="2924" spans="1:1">
      <c r="A2924" t="s">
        <v>2919</v>
      </c>
    </row>
    <row r="2925" spans="1:1">
      <c r="A2925" t="s">
        <v>1887</v>
      </c>
    </row>
    <row r="2926" spans="1:1">
      <c r="A2926" t="s">
        <v>2415</v>
      </c>
    </row>
    <row r="2927" spans="1:1">
      <c r="A2927" t="s">
        <v>1889</v>
      </c>
    </row>
    <row r="2930" spans="1:1">
      <c r="A2930" t="s">
        <v>64</v>
      </c>
    </row>
    <row r="2931" spans="1:1">
      <c r="A2931" t="s">
        <v>3371</v>
      </c>
    </row>
    <row r="2932" spans="1:1">
      <c r="A2932" t="s">
        <v>1509</v>
      </c>
    </row>
    <row r="2933" spans="1:1">
      <c r="A2933" t="s">
        <v>3372</v>
      </c>
    </row>
    <row r="2934" spans="1:1">
      <c r="A2934" t="s">
        <v>3373</v>
      </c>
    </row>
    <row r="2935" spans="1:1">
      <c r="A2935" t="s">
        <v>3374</v>
      </c>
    </row>
    <row r="2936" spans="1:1">
      <c r="A2936" t="s">
        <v>70</v>
      </c>
    </row>
    <row r="2937" spans="1:1">
      <c r="A2937" t="s">
        <v>71</v>
      </c>
    </row>
    <row r="2938" spans="1:1">
      <c r="A2938" t="s">
        <v>3375</v>
      </c>
    </row>
    <row r="2939" spans="1:1">
      <c r="A2939" t="s">
        <v>3376</v>
      </c>
    </row>
    <row r="2943" spans="1:1">
      <c r="A2943" t="s">
        <v>1999</v>
      </c>
    </row>
    <row r="2944" spans="1:1">
      <c r="A2944" t="s">
        <v>3377</v>
      </c>
    </row>
    <row r="2945" spans="1:1">
      <c r="A2945" t="s">
        <v>2001</v>
      </c>
    </row>
    <row r="2946" spans="1:1">
      <c r="A2946" t="s">
        <v>1646</v>
      </c>
    </row>
    <row r="2947" spans="1:1">
      <c r="A2947" t="s">
        <v>1646</v>
      </c>
    </row>
    <row r="2948" spans="1:1">
      <c r="A2948" t="s">
        <v>2246</v>
      </c>
    </row>
    <row r="2949" spans="1:1">
      <c r="A2949" t="s">
        <v>1645</v>
      </c>
    </row>
    <row r="2950" spans="1:1">
      <c r="A2950" t="s">
        <v>2074</v>
      </c>
    </row>
    <row r="2951" spans="1:1">
      <c r="A2951" t="s">
        <v>1646</v>
      </c>
    </row>
    <row r="2952" spans="1:1">
      <c r="A2952" t="s">
        <v>1646</v>
      </c>
    </row>
    <row r="2953" spans="1:1">
      <c r="A2953" t="s">
        <v>2549</v>
      </c>
    </row>
    <row r="2954" spans="1:1">
      <c r="A2954" t="s">
        <v>1646</v>
      </c>
    </row>
    <row r="2955" spans="1:1">
      <c r="A2955" t="s">
        <v>2217</v>
      </c>
    </row>
    <row r="2956" spans="1:1">
      <c r="A2956" t="s">
        <v>1646</v>
      </c>
    </row>
    <row r="2957" spans="1:1">
      <c r="A2957" t="s">
        <v>1883</v>
      </c>
    </row>
    <row r="2958" spans="1:1">
      <c r="A2958" t="s">
        <v>1961</v>
      </c>
    </row>
    <row r="2959" spans="1:1">
      <c r="A2959" t="s">
        <v>1646</v>
      </c>
    </row>
    <row r="2960" spans="1:1">
      <c r="A2960" t="s">
        <v>1907</v>
      </c>
    </row>
    <row r="2961" spans="1:1">
      <c r="A2961" t="s">
        <v>1886</v>
      </c>
    </row>
    <row r="2962" spans="1:1">
      <c r="A2962" t="s">
        <v>1887</v>
      </c>
    </row>
    <row r="2963" spans="1:1">
      <c r="A2963" t="s">
        <v>2869</v>
      </c>
    </row>
    <row r="2964" spans="1:1">
      <c r="A2964" t="s">
        <v>1889</v>
      </c>
    </row>
    <row r="2967" spans="1:1">
      <c r="A2967" t="s">
        <v>64</v>
      </c>
    </row>
    <row r="2968" spans="1:1">
      <c r="A2968" t="s">
        <v>3378</v>
      </c>
    </row>
    <row r="2969" spans="1:1">
      <c r="A2969" t="s">
        <v>1509</v>
      </c>
    </row>
    <row r="2970" spans="1:1">
      <c r="A2970" t="s">
        <v>3379</v>
      </c>
    </row>
    <row r="2971" spans="1:1">
      <c r="A2971" t="s">
        <v>3380</v>
      </c>
    </row>
    <row r="2972" spans="1:1">
      <c r="A2972" t="s">
        <v>3381</v>
      </c>
    </row>
    <row r="2973" spans="1:1">
      <c r="A2973" t="s">
        <v>70</v>
      </c>
    </row>
    <row r="2974" spans="1:1">
      <c r="A2974" t="s">
        <v>71</v>
      </c>
    </row>
    <row r="2975" spans="1:1">
      <c r="A2975" t="s">
        <v>3382</v>
      </c>
    </row>
    <row r="2976" spans="1:1">
      <c r="A2976" t="s">
        <v>3383</v>
      </c>
    </row>
    <row r="2980" spans="1:1">
      <c r="A2980" t="s">
        <v>1974</v>
      </c>
    </row>
    <row r="2981" spans="1:1">
      <c r="A2981" t="s">
        <v>3384</v>
      </c>
    </row>
    <row r="2982" spans="1:1">
      <c r="A2982" t="s">
        <v>2092</v>
      </c>
    </row>
    <row r="2983" spans="1:1">
      <c r="A2983" t="s">
        <v>1646</v>
      </c>
    </row>
    <row r="2984" spans="1:1">
      <c r="A2984" t="s">
        <v>1646</v>
      </c>
    </row>
    <row r="2985" spans="1:1">
      <c r="A2985" t="s">
        <v>2918</v>
      </c>
    </row>
    <row r="2986" spans="1:1">
      <c r="A2986" t="s">
        <v>1646</v>
      </c>
    </row>
    <row r="2987" spans="1:1">
      <c r="A2987" t="s">
        <v>1961</v>
      </c>
    </row>
    <row r="2988" spans="1:1">
      <c r="A2988" t="s">
        <v>1646</v>
      </c>
    </row>
    <row r="2989" spans="1:1">
      <c r="A2989" t="s">
        <v>1646</v>
      </c>
    </row>
    <row r="2990" spans="1:1">
      <c r="A2990" t="s">
        <v>1981</v>
      </c>
    </row>
    <row r="2991" spans="1:1">
      <c r="A2991" t="s">
        <v>1646</v>
      </c>
    </row>
    <row r="2992" spans="1:1">
      <c r="A2992" t="s">
        <v>1880</v>
      </c>
    </row>
    <row r="2993" spans="1:1">
      <c r="A2993" t="s">
        <v>1646</v>
      </c>
    </row>
    <row r="2994" spans="1:1">
      <c r="A2994" t="s">
        <v>1883</v>
      </c>
    </row>
    <row r="2995" spans="1:1">
      <c r="A2995" t="s">
        <v>1881</v>
      </c>
    </row>
    <row r="2996" spans="1:1">
      <c r="A2996" t="s">
        <v>1646</v>
      </c>
    </row>
    <row r="2997" spans="1:1">
      <c r="A2997" t="s">
        <v>1897</v>
      </c>
    </row>
    <row r="2998" spans="1:1">
      <c r="A2998" t="s">
        <v>1646</v>
      </c>
    </row>
    <row r="2999" spans="1:1">
      <c r="A2999" t="s">
        <v>1900</v>
      </c>
    </row>
    <row r="3000" spans="1:1">
      <c r="A3000" t="s">
        <v>1989</v>
      </c>
    </row>
    <row r="3001" spans="1:1">
      <c r="A3001" t="s">
        <v>1889</v>
      </c>
    </row>
    <row r="3004" spans="1:1">
      <c r="A3004" t="s">
        <v>64</v>
      </c>
    </row>
    <row r="3005" spans="1:1">
      <c r="A3005" t="s">
        <v>3385</v>
      </c>
    </row>
    <row r="3006" spans="1:1">
      <c r="A3006" t="s">
        <v>1509</v>
      </c>
    </row>
    <row r="3007" spans="1:1">
      <c r="A3007" t="s">
        <v>3386</v>
      </c>
    </row>
    <row r="3008" spans="1:1">
      <c r="A3008" t="s">
        <v>3387</v>
      </c>
    </row>
    <row r="3009" spans="1:1">
      <c r="A3009" t="s">
        <v>3388</v>
      </c>
    </row>
    <row r="3010" spans="1:1">
      <c r="A3010" t="s">
        <v>70</v>
      </c>
    </row>
    <row r="3011" spans="1:1">
      <c r="A3011" t="s">
        <v>71</v>
      </c>
    </row>
    <row r="3012" spans="1:1">
      <c r="A3012" t="s">
        <v>3389</v>
      </c>
    </row>
    <row r="3013" spans="1:1">
      <c r="A3013" t="s">
        <v>3390</v>
      </c>
    </row>
    <row r="3017" spans="1:1">
      <c r="A3017" t="s">
        <v>1974</v>
      </c>
    </row>
    <row r="3018" spans="1:1">
      <c r="A3018" t="s">
        <v>3391</v>
      </c>
    </row>
    <row r="3019" spans="1:1">
      <c r="A3019" t="s">
        <v>2092</v>
      </c>
    </row>
    <row r="3020" spans="1:1">
      <c r="A3020" t="s">
        <v>1646</v>
      </c>
    </row>
    <row r="3021" spans="1:1">
      <c r="A3021" t="s">
        <v>1646</v>
      </c>
    </row>
    <row r="3022" spans="1:1">
      <c r="A3022" t="s">
        <v>2217</v>
      </c>
    </row>
    <row r="3023" spans="1:1">
      <c r="A3023" t="s">
        <v>1645</v>
      </c>
    </row>
    <row r="3024" spans="1:1">
      <c r="A3024" t="s">
        <v>1961</v>
      </c>
    </row>
    <row r="3025" spans="1:1">
      <c r="A3025" t="s">
        <v>1646</v>
      </c>
    </row>
    <row r="3026" spans="1:1">
      <c r="A3026" t="s">
        <v>1646</v>
      </c>
    </row>
    <row r="3027" spans="1:1">
      <c r="A3027" t="s">
        <v>1981</v>
      </c>
    </row>
    <row r="3028" spans="1:1">
      <c r="A3028" t="s">
        <v>1646</v>
      </c>
    </row>
    <row r="3029" spans="1:1">
      <c r="A3029" t="s">
        <v>1880</v>
      </c>
    </row>
    <row r="3030" spans="1:1">
      <c r="A3030" t="s">
        <v>1646</v>
      </c>
    </row>
    <row r="3031" spans="1:1">
      <c r="A3031" t="s">
        <v>1883</v>
      </c>
    </row>
    <row r="3032" spans="1:1">
      <c r="A3032" t="s">
        <v>1881</v>
      </c>
    </row>
    <row r="3033" spans="1:1">
      <c r="A3033" t="s">
        <v>1646</v>
      </c>
    </row>
    <row r="3034" spans="1:1">
      <c r="A3034" t="s">
        <v>1897</v>
      </c>
    </row>
    <row r="3035" spans="1:1">
      <c r="A3035" t="s">
        <v>1646</v>
      </c>
    </row>
    <row r="3036" spans="1:1">
      <c r="A3036" t="s">
        <v>1900</v>
      </c>
    </row>
    <row r="3037" spans="1:1">
      <c r="A3037" t="s">
        <v>1989</v>
      </c>
    </row>
    <row r="3038" spans="1:1">
      <c r="A3038" t="s">
        <v>1889</v>
      </c>
    </row>
    <row r="3041" spans="1:1">
      <c r="A3041" t="s">
        <v>64</v>
      </c>
    </row>
    <row r="3042" spans="1:1">
      <c r="A3042" t="s">
        <v>3392</v>
      </c>
    </row>
    <row r="3043" spans="1:1">
      <c r="A3043" t="s">
        <v>1509</v>
      </c>
    </row>
    <row r="3044" spans="1:1">
      <c r="A3044" t="s">
        <v>3393</v>
      </c>
    </row>
    <row r="3045" spans="1:1">
      <c r="A3045" t="s">
        <v>3394</v>
      </c>
    </row>
    <row r="3046" spans="1:1">
      <c r="A3046" t="s">
        <v>3395</v>
      </c>
    </row>
    <row r="3047" spans="1:1">
      <c r="A3047" t="s">
        <v>70</v>
      </c>
    </row>
    <row r="3048" spans="1:1">
      <c r="A3048" t="s">
        <v>71</v>
      </c>
    </row>
    <row r="3049" spans="1:1">
      <c r="A3049" t="s">
        <v>3396</v>
      </c>
    </row>
    <row r="3050" spans="1:1">
      <c r="A3050" t="s">
        <v>3397</v>
      </c>
    </row>
    <row r="3054" spans="1:1">
      <c r="A3054" t="s">
        <v>1999</v>
      </c>
    </row>
    <row r="3055" spans="1:1">
      <c r="A3055" t="s">
        <v>3398</v>
      </c>
    </row>
    <row r="3056" spans="1:1">
      <c r="A3056" t="s">
        <v>2001</v>
      </c>
    </row>
    <row r="3057" spans="1:1">
      <c r="A3057" t="s">
        <v>1646</v>
      </c>
    </row>
    <row r="3058" spans="1:1">
      <c r="A3058" t="s">
        <v>1646</v>
      </c>
    </row>
    <row r="3059" spans="1:1">
      <c r="A3059" t="s">
        <v>2246</v>
      </c>
    </row>
    <row r="3060" spans="1:1">
      <c r="A3060" t="s">
        <v>1645</v>
      </c>
    </row>
    <row r="3061" spans="1:1">
      <c r="A3061" t="s">
        <v>2074</v>
      </c>
    </row>
    <row r="3062" spans="1:1">
      <c r="A3062" t="s">
        <v>1646</v>
      </c>
    </row>
    <row r="3063" spans="1:1">
      <c r="A3063" t="s">
        <v>1646</v>
      </c>
    </row>
    <row r="3064" spans="1:1">
      <c r="A3064" t="s">
        <v>2549</v>
      </c>
    </row>
    <row r="3065" spans="1:1">
      <c r="A3065" t="s">
        <v>1646</v>
      </c>
    </row>
    <row r="3066" spans="1:1">
      <c r="A3066" t="s">
        <v>2217</v>
      </c>
    </row>
    <row r="3067" spans="1:1">
      <c r="A3067" t="s">
        <v>1646</v>
      </c>
    </row>
    <row r="3068" spans="1:1">
      <c r="A3068" t="s">
        <v>1883</v>
      </c>
    </row>
    <row r="3069" spans="1:1">
      <c r="A3069" t="s">
        <v>1961</v>
      </c>
    </row>
    <row r="3070" spans="1:1">
      <c r="A3070" t="s">
        <v>1646</v>
      </c>
    </row>
    <row r="3071" spans="1:1">
      <c r="A3071" t="s">
        <v>1907</v>
      </c>
    </row>
    <row r="3072" spans="1:1">
      <c r="A3072" t="s">
        <v>1886</v>
      </c>
    </row>
    <row r="3073" spans="1:1">
      <c r="A3073" t="s">
        <v>1887</v>
      </c>
    </row>
    <row r="3074" spans="1:1">
      <c r="A3074" t="s">
        <v>2869</v>
      </c>
    </row>
    <row r="3075" spans="1:1">
      <c r="A3075" t="s">
        <v>1889</v>
      </c>
    </row>
    <row r="3078" spans="1:1">
      <c r="A3078" t="s">
        <v>64</v>
      </c>
    </row>
    <row r="3079" spans="1:1">
      <c r="A3079" t="s">
        <v>3399</v>
      </c>
    </row>
    <row r="3080" spans="1:1">
      <c r="A3080" t="s">
        <v>1509</v>
      </c>
    </row>
    <row r="3081" spans="1:1">
      <c r="A3081" t="s">
        <v>3400</v>
      </c>
    </row>
    <row r="3082" spans="1:1">
      <c r="A3082" t="s">
        <v>3401</v>
      </c>
    </row>
    <row r="3083" spans="1:1">
      <c r="A3083" t="s">
        <v>3402</v>
      </c>
    </row>
    <row r="3084" spans="1:1">
      <c r="A3084" t="s">
        <v>70</v>
      </c>
    </row>
    <row r="3085" spans="1:1">
      <c r="A3085" t="s">
        <v>71</v>
      </c>
    </row>
    <row r="3086" spans="1:1">
      <c r="A3086" t="s">
        <v>3403</v>
      </c>
    </row>
    <row r="3087" spans="1:1">
      <c r="A3087" t="s">
        <v>3404</v>
      </c>
    </row>
    <row r="3091" spans="1:1">
      <c r="A3091" t="s">
        <v>2244</v>
      </c>
    </row>
    <row r="3092" spans="1:1">
      <c r="A3092" t="s">
        <v>3405</v>
      </c>
    </row>
    <row r="3093" spans="1:1">
      <c r="A3093" t="s">
        <v>2261</v>
      </c>
    </row>
    <row r="3094" spans="1:1">
      <c r="A3094" t="s">
        <v>1646</v>
      </c>
    </row>
    <row r="3095" spans="1:1">
      <c r="A3095" t="s">
        <v>2074</v>
      </c>
    </row>
    <row r="3096" spans="1:1">
      <c r="A3096" t="s">
        <v>1646</v>
      </c>
    </row>
    <row r="3097" spans="1:1">
      <c r="A3097" t="s">
        <v>1645</v>
      </c>
    </row>
    <row r="3098" spans="1:1">
      <c r="A3098" t="s">
        <v>2092</v>
      </c>
    </row>
    <row r="3099" spans="1:1">
      <c r="A3099" t="s">
        <v>1646</v>
      </c>
    </row>
    <row r="3100" spans="1:1">
      <c r="A3100" t="s">
        <v>2217</v>
      </c>
    </row>
    <row r="3101" spans="1:1">
      <c r="A3101" t="s">
        <v>1646</v>
      </c>
    </row>
    <row r="3102" spans="1:1">
      <c r="A3102" t="s">
        <v>2008</v>
      </c>
    </row>
    <row r="3103" spans="1:1">
      <c r="A3103" t="s">
        <v>1646</v>
      </c>
    </row>
    <row r="3104" spans="1:1">
      <c r="A3104" t="s">
        <v>1907</v>
      </c>
    </row>
    <row r="3105" spans="1:1">
      <c r="A3105" t="s">
        <v>1646</v>
      </c>
    </row>
    <row r="3106" spans="1:1">
      <c r="A3106" t="s">
        <v>1883</v>
      </c>
    </row>
    <row r="3107" spans="1:1">
      <c r="A3107" t="s">
        <v>1880</v>
      </c>
    </row>
    <row r="3108" spans="1:1">
      <c r="A3108" t="s">
        <v>1646</v>
      </c>
    </row>
    <row r="3109" spans="1:1">
      <c r="A3109" t="s">
        <v>1881</v>
      </c>
    </row>
    <row r="3110" spans="1:1">
      <c r="A3110" t="s">
        <v>1887</v>
      </c>
    </row>
    <row r="3111" spans="1:1">
      <c r="A3111" t="s">
        <v>2983</v>
      </c>
    </row>
    <row r="3112" spans="1:1">
      <c r="A3112" t="s">
        <v>1889</v>
      </c>
    </row>
    <row r="3115" spans="1:1">
      <c r="A3115" t="s">
        <v>64</v>
      </c>
    </row>
    <row r="3116" spans="1:1">
      <c r="A3116" t="s">
        <v>3406</v>
      </c>
    </row>
    <row r="3117" spans="1:1">
      <c r="A3117" t="s">
        <v>1509</v>
      </c>
    </row>
    <row r="3118" spans="1:1">
      <c r="A3118" t="s">
        <v>3407</v>
      </c>
    </row>
    <row r="3119" spans="1:1">
      <c r="A3119" t="s">
        <v>3408</v>
      </c>
    </row>
    <row r="3120" spans="1:1">
      <c r="A3120" t="s">
        <v>3409</v>
      </c>
    </row>
    <row r="3121" spans="1:1">
      <c r="A3121" t="s">
        <v>70</v>
      </c>
    </row>
    <row r="3122" spans="1:1">
      <c r="A3122" t="s">
        <v>71</v>
      </c>
    </row>
    <row r="3123" spans="1:1">
      <c r="A3123" t="s">
        <v>3410</v>
      </c>
    </row>
    <row r="3124" spans="1:1">
      <c r="A3124" t="s">
        <v>3411</v>
      </c>
    </row>
    <row r="3128" spans="1:1">
      <c r="A3128" t="s">
        <v>1999</v>
      </c>
    </row>
    <row r="3129" spans="1:1">
      <c r="A3129" t="s">
        <v>3412</v>
      </c>
    </row>
    <row r="3130" spans="1:1">
      <c r="A3130" t="s">
        <v>2001</v>
      </c>
    </row>
    <row r="3131" spans="1:1">
      <c r="A3131" t="s">
        <v>1646</v>
      </c>
    </row>
    <row r="3132" spans="1:1">
      <c r="A3132" t="s">
        <v>2246</v>
      </c>
    </row>
    <row r="3133" spans="1:1">
      <c r="A3133" t="s">
        <v>2074</v>
      </c>
    </row>
    <row r="3134" spans="1:1">
      <c r="A3134" t="s">
        <v>1645</v>
      </c>
    </row>
    <row r="3135" spans="1:1">
      <c r="A3135" t="s">
        <v>2092</v>
      </c>
    </row>
    <row r="3136" spans="1:1">
      <c r="A3136" t="s">
        <v>1646</v>
      </c>
    </row>
    <row r="3137" spans="1:1">
      <c r="A3137" t="s">
        <v>2217</v>
      </c>
    </row>
    <row r="3138" spans="1:1">
      <c r="A3138" t="s">
        <v>1646</v>
      </c>
    </row>
    <row r="3139" spans="1:1">
      <c r="A3139" t="s">
        <v>2008</v>
      </c>
    </row>
    <row r="3140" spans="1:1">
      <c r="A3140" t="s">
        <v>1646</v>
      </c>
    </row>
    <row r="3141" spans="1:1">
      <c r="A3141" t="s">
        <v>1907</v>
      </c>
    </row>
    <row r="3142" spans="1:1">
      <c r="A3142" t="s">
        <v>1646</v>
      </c>
    </row>
    <row r="3143" spans="1:1">
      <c r="A3143" t="s">
        <v>2010</v>
      </c>
    </row>
    <row r="3144" spans="1:1">
      <c r="A3144" t="s">
        <v>1881</v>
      </c>
    </row>
    <row r="3145" spans="1:1">
      <c r="A3145" t="s">
        <v>1646</v>
      </c>
    </row>
    <row r="3146" spans="1:1">
      <c r="A3146" t="s">
        <v>1897</v>
      </c>
    </row>
    <row r="3147" spans="1:1">
      <c r="A3147" t="s">
        <v>1900</v>
      </c>
    </row>
    <row r="3148" spans="1:1">
      <c r="A3148" t="s">
        <v>1989</v>
      </c>
    </row>
    <row r="3149" spans="1:1">
      <c r="A3149" t="s">
        <v>1889</v>
      </c>
    </row>
    <row r="3152" spans="1:1">
      <c r="A3152" t="s">
        <v>64</v>
      </c>
    </row>
    <row r="3153" spans="1:1">
      <c r="A3153" t="s">
        <v>3413</v>
      </c>
    </row>
    <row r="3154" spans="1:1">
      <c r="A3154" t="s">
        <v>1509</v>
      </c>
    </row>
    <row r="3155" spans="1:1">
      <c r="A3155" t="s">
        <v>3414</v>
      </c>
    </row>
    <row r="3156" spans="1:1">
      <c r="A3156" t="s">
        <v>3415</v>
      </c>
    </row>
    <row r="3157" spans="1:1">
      <c r="A3157" t="s">
        <v>3416</v>
      </c>
    </row>
    <row r="3158" spans="1:1">
      <c r="A3158" t="s">
        <v>70</v>
      </c>
    </row>
    <row r="3159" spans="1:1">
      <c r="A3159" t="s">
        <v>71</v>
      </c>
    </row>
    <row r="3160" spans="1:1">
      <c r="A3160" t="s">
        <v>3417</v>
      </c>
    </row>
    <row r="3161" spans="1:1">
      <c r="A3161" t="s">
        <v>3418</v>
      </c>
    </row>
    <row r="3165" spans="1:1">
      <c r="A3165" t="s">
        <v>2389</v>
      </c>
    </row>
    <row r="3166" spans="1:1">
      <c r="A3166" t="s">
        <v>3419</v>
      </c>
    </row>
    <row r="3167" spans="1:1">
      <c r="A3167" t="s">
        <v>2088</v>
      </c>
    </row>
    <row r="3168" spans="1:1">
      <c r="A3168" t="s">
        <v>1646</v>
      </c>
    </row>
    <row r="3169" spans="1:1">
      <c r="A3169" t="s">
        <v>2071</v>
      </c>
    </row>
    <row r="3170" spans="1:1">
      <c r="A3170" t="s">
        <v>1646</v>
      </c>
    </row>
    <row r="3171" spans="1:1">
      <c r="A3171" t="s">
        <v>1645</v>
      </c>
    </row>
    <row r="3172" spans="1:1">
      <c r="A3172" t="s">
        <v>2246</v>
      </c>
    </row>
    <row r="3173" spans="1:1">
      <c r="A3173" t="s">
        <v>1646</v>
      </c>
    </row>
    <row r="3174" spans="1:1">
      <c r="A3174" t="s">
        <v>2074</v>
      </c>
    </row>
    <row r="3175" spans="1:1">
      <c r="A3175" t="s">
        <v>1916</v>
      </c>
    </row>
    <row r="3176" spans="1:1">
      <c r="A3176" t="s">
        <v>2092</v>
      </c>
    </row>
    <row r="3177" spans="1:1">
      <c r="A3177" t="s">
        <v>1646</v>
      </c>
    </row>
    <row r="3178" spans="1:1">
      <c r="A3178" t="s">
        <v>2217</v>
      </c>
    </row>
    <row r="3179" spans="1:1">
      <c r="A3179" t="s">
        <v>1883</v>
      </c>
    </row>
    <row r="3180" spans="1:1">
      <c r="A3180" t="s">
        <v>1646</v>
      </c>
    </row>
    <row r="3181" spans="1:1">
      <c r="A3181" t="s">
        <v>1961</v>
      </c>
    </row>
    <row r="3182" spans="1:1">
      <c r="A3182" t="s">
        <v>1646</v>
      </c>
    </row>
    <row r="3183" spans="1:1">
      <c r="A3183" t="s">
        <v>3005</v>
      </c>
    </row>
    <row r="3184" spans="1:1">
      <c r="A3184" t="s">
        <v>1887</v>
      </c>
    </row>
    <row r="3185" spans="1:1">
      <c r="A3185" t="s">
        <v>2869</v>
      </c>
    </row>
    <row r="3186" spans="1:1">
      <c r="A3186" t="s">
        <v>1889</v>
      </c>
    </row>
    <row r="3189" spans="1:1">
      <c r="A3189" t="s">
        <v>64</v>
      </c>
    </row>
    <row r="3190" spans="1:1">
      <c r="A3190" t="s">
        <v>3420</v>
      </c>
    </row>
    <row r="3191" spans="1:1">
      <c r="A3191" t="s">
        <v>1509</v>
      </c>
    </row>
    <row r="3192" spans="1:1">
      <c r="A3192" t="s">
        <v>3421</v>
      </c>
    </row>
    <row r="3193" spans="1:1">
      <c r="A3193" t="s">
        <v>3422</v>
      </c>
    </row>
    <row r="3194" spans="1:1">
      <c r="A3194" t="s">
        <v>3423</v>
      </c>
    </row>
    <row r="3195" spans="1:1">
      <c r="A3195" t="s">
        <v>70</v>
      </c>
    </row>
    <row r="3196" spans="1:1">
      <c r="A3196" t="s">
        <v>71</v>
      </c>
    </row>
    <row r="3197" spans="1:1">
      <c r="A3197" t="s">
        <v>3424</v>
      </c>
    </row>
    <row r="3198" spans="1:1">
      <c r="A3198" t="s">
        <v>3425</v>
      </c>
    </row>
    <row r="3202" spans="1:1">
      <c r="A3202" t="s">
        <v>2389</v>
      </c>
    </row>
    <row r="3203" spans="1:1">
      <c r="A3203" t="s">
        <v>3426</v>
      </c>
    </row>
    <row r="3204" spans="1:1">
      <c r="A3204" t="s">
        <v>2879</v>
      </c>
    </row>
    <row r="3205" spans="1:1">
      <c r="A3205" t="s">
        <v>1646</v>
      </c>
    </row>
    <row r="3206" spans="1:1">
      <c r="A3206" t="s">
        <v>2071</v>
      </c>
    </row>
    <row r="3207" spans="1:1">
      <c r="A3207" t="s">
        <v>2246</v>
      </c>
    </row>
    <row r="3208" spans="1:1">
      <c r="A3208" t="s">
        <v>1645</v>
      </c>
    </row>
    <row r="3209" spans="1:1">
      <c r="A3209" t="s">
        <v>2074</v>
      </c>
    </row>
    <row r="3210" spans="1:1">
      <c r="A3210" t="s">
        <v>1646</v>
      </c>
    </row>
    <row r="3211" spans="1:1">
      <c r="A3211" t="s">
        <v>2092</v>
      </c>
    </row>
    <row r="3212" spans="1:1">
      <c r="A3212" t="s">
        <v>1646</v>
      </c>
    </row>
    <row r="3213" spans="1:1">
      <c r="A3213" t="s">
        <v>2247</v>
      </c>
    </row>
    <row r="3214" spans="1:1">
      <c r="A3214" t="s">
        <v>1646</v>
      </c>
    </row>
    <row r="3215" spans="1:1">
      <c r="A3215" t="s">
        <v>1961</v>
      </c>
    </row>
    <row r="3216" spans="1:1">
      <c r="A3216" t="s">
        <v>1646</v>
      </c>
    </row>
    <row r="3217" spans="1:1">
      <c r="A3217" t="s">
        <v>2248</v>
      </c>
    </row>
    <row r="3218" spans="1:1">
      <c r="A3218" t="s">
        <v>1880</v>
      </c>
    </row>
    <row r="3219" spans="1:1">
      <c r="A3219" t="s">
        <v>1646</v>
      </c>
    </row>
    <row r="3220" spans="1:1">
      <c r="A3220" t="s">
        <v>1881</v>
      </c>
    </row>
    <row r="3221" spans="1:1">
      <c r="A3221" t="s">
        <v>1900</v>
      </c>
    </row>
    <row r="3222" spans="1:1">
      <c r="A3222" t="s">
        <v>2536</v>
      </c>
    </row>
    <row r="3223" spans="1:1">
      <c r="A3223" t="s">
        <v>1889</v>
      </c>
    </row>
    <row r="3226" spans="1:1">
      <c r="A3226" t="s">
        <v>64</v>
      </c>
    </row>
    <row r="3227" spans="1:1">
      <c r="A3227" t="s">
        <v>3427</v>
      </c>
    </row>
    <row r="3228" spans="1:1">
      <c r="A3228" t="s">
        <v>1509</v>
      </c>
    </row>
    <row r="3229" spans="1:1">
      <c r="A3229" t="s">
        <v>3428</v>
      </c>
    </row>
    <row r="3230" spans="1:1">
      <c r="A3230" t="s">
        <v>3429</v>
      </c>
    </row>
    <row r="3231" spans="1:1">
      <c r="A3231" t="s">
        <v>3430</v>
      </c>
    </row>
    <row r="3232" spans="1:1">
      <c r="A3232" t="s">
        <v>70</v>
      </c>
    </row>
    <row r="3233" spans="1:1">
      <c r="A3233" t="s">
        <v>71</v>
      </c>
    </row>
    <row r="3234" spans="1:1">
      <c r="A3234" t="s">
        <v>3431</v>
      </c>
    </row>
    <row r="3235" spans="1:1">
      <c r="A3235" t="s">
        <v>3432</v>
      </c>
    </row>
    <row r="3239" spans="1:1">
      <c r="A3239" t="s">
        <v>1999</v>
      </c>
    </row>
    <row r="3240" spans="1:1">
      <c r="A3240" t="s">
        <v>3433</v>
      </c>
    </row>
    <row r="3241" spans="1:1">
      <c r="A3241" t="s">
        <v>2001</v>
      </c>
    </row>
    <row r="3242" spans="1:1">
      <c r="A3242" t="s">
        <v>1646</v>
      </c>
    </row>
    <row r="3243" spans="1:1">
      <c r="A3243" t="s">
        <v>2246</v>
      </c>
    </row>
    <row r="3244" spans="1:1">
      <c r="A3244" t="s">
        <v>2074</v>
      </c>
    </row>
    <row r="3245" spans="1:1">
      <c r="A3245" t="s">
        <v>1645</v>
      </c>
    </row>
    <row r="3246" spans="1:1">
      <c r="A3246" t="s">
        <v>2092</v>
      </c>
    </row>
    <row r="3247" spans="1:1">
      <c r="A3247" t="s">
        <v>1646</v>
      </c>
    </row>
    <row r="3248" spans="1:1">
      <c r="A3248" t="s">
        <v>2217</v>
      </c>
    </row>
    <row r="3249" spans="1:1">
      <c r="A3249" t="s">
        <v>1646</v>
      </c>
    </row>
    <row r="3250" spans="1:1">
      <c r="A3250" t="s">
        <v>2008</v>
      </c>
    </row>
    <row r="3251" spans="1:1">
      <c r="A3251" t="s">
        <v>1646</v>
      </c>
    </row>
    <row r="3252" spans="1:1">
      <c r="A3252" t="s">
        <v>1907</v>
      </c>
    </row>
    <row r="3253" spans="1:1">
      <c r="A3253" t="s">
        <v>1646</v>
      </c>
    </row>
    <row r="3254" spans="1:1">
      <c r="A3254" t="s">
        <v>2010</v>
      </c>
    </row>
    <row r="3255" spans="1:1">
      <c r="A3255" t="s">
        <v>1881</v>
      </c>
    </row>
    <row r="3256" spans="1:1">
      <c r="A3256" t="s">
        <v>1646</v>
      </c>
    </row>
    <row r="3257" spans="1:1">
      <c r="A3257" t="s">
        <v>1897</v>
      </c>
    </row>
    <row r="3258" spans="1:1">
      <c r="A3258" t="s">
        <v>1900</v>
      </c>
    </row>
    <row r="3259" spans="1:1">
      <c r="A3259" t="s">
        <v>1989</v>
      </c>
    </row>
    <row r="3260" spans="1:1">
      <c r="A3260" t="s">
        <v>1889</v>
      </c>
    </row>
    <row r="3263" spans="1:1">
      <c r="A3263" t="s">
        <v>64</v>
      </c>
    </row>
    <row r="3264" spans="1:1">
      <c r="A3264" t="s">
        <v>3434</v>
      </c>
    </row>
    <row r="3265" spans="1:1">
      <c r="A3265" t="s">
        <v>1509</v>
      </c>
    </row>
    <row r="3266" spans="1:1">
      <c r="A3266" t="s">
        <v>3435</v>
      </c>
    </row>
    <row r="3267" spans="1:1">
      <c r="A3267" t="s">
        <v>3436</v>
      </c>
    </row>
    <row r="3268" spans="1:1">
      <c r="A3268" t="s">
        <v>3437</v>
      </c>
    </row>
    <row r="3269" spans="1:1">
      <c r="A3269" t="s">
        <v>70</v>
      </c>
    </row>
    <row r="3270" spans="1:1">
      <c r="A3270" t="s">
        <v>71</v>
      </c>
    </row>
    <row r="3271" spans="1:1">
      <c r="A3271" t="s">
        <v>3438</v>
      </c>
    </row>
    <row r="3272" spans="1:1">
      <c r="A3272" t="s">
        <v>3439</v>
      </c>
    </row>
    <row r="3276" spans="1:1">
      <c r="A3276" t="s">
        <v>2244</v>
      </c>
    </row>
    <row r="3277" spans="1:1">
      <c r="A3277" t="s">
        <v>3440</v>
      </c>
    </row>
    <row r="3278" spans="1:1">
      <c r="A3278" t="s">
        <v>2261</v>
      </c>
    </row>
    <row r="3279" spans="1:1">
      <c r="A3279" t="s">
        <v>1646</v>
      </c>
    </row>
    <row r="3280" spans="1:1">
      <c r="A3280" t="s">
        <v>2074</v>
      </c>
    </row>
    <row r="3281" spans="1:1">
      <c r="A3281" t="s">
        <v>1646</v>
      </c>
    </row>
    <row r="3282" spans="1:1">
      <c r="A3282" t="s">
        <v>1645</v>
      </c>
    </row>
    <row r="3283" spans="1:1">
      <c r="A3283" t="s">
        <v>2092</v>
      </c>
    </row>
    <row r="3284" spans="1:1">
      <c r="A3284" t="s">
        <v>1646</v>
      </c>
    </row>
    <row r="3285" spans="1:1">
      <c r="A3285" t="s">
        <v>2217</v>
      </c>
    </row>
    <row r="3286" spans="1:1">
      <c r="A3286" t="s">
        <v>1646</v>
      </c>
    </row>
    <row r="3287" spans="1:1">
      <c r="A3287" t="s">
        <v>2008</v>
      </c>
    </row>
    <row r="3288" spans="1:1">
      <c r="A3288" t="s">
        <v>1646</v>
      </c>
    </row>
    <row r="3289" spans="1:1">
      <c r="A3289" t="s">
        <v>1907</v>
      </c>
    </row>
    <row r="3290" spans="1:1">
      <c r="A3290" t="s">
        <v>1646</v>
      </c>
    </row>
    <row r="3291" spans="1:1">
      <c r="A3291" t="s">
        <v>1646</v>
      </c>
    </row>
    <row r="3292" spans="1:1">
      <c r="A3292" t="s">
        <v>2010</v>
      </c>
    </row>
    <row r="3293" spans="1:1">
      <c r="A3293" t="s">
        <v>1646</v>
      </c>
    </row>
    <row r="3294" spans="1:1">
      <c r="A3294" t="s">
        <v>1881</v>
      </c>
    </row>
    <row r="3295" spans="1:1">
      <c r="A3295" t="s">
        <v>1887</v>
      </c>
    </row>
    <row r="3296" spans="1:1">
      <c r="A3296" t="s">
        <v>2983</v>
      </c>
    </row>
    <row r="3297" spans="1:1">
      <c r="A3297" t="s">
        <v>1889</v>
      </c>
    </row>
    <row r="3300" spans="1:1">
      <c r="A3300" t="s">
        <v>64</v>
      </c>
    </row>
    <row r="3301" spans="1:1">
      <c r="A3301" t="s">
        <v>3441</v>
      </c>
    </row>
    <row r="3302" spans="1:1">
      <c r="A3302" t="s">
        <v>1509</v>
      </c>
    </row>
    <row r="3303" spans="1:1">
      <c r="A3303" t="s">
        <v>3442</v>
      </c>
    </row>
    <row r="3304" spans="1:1">
      <c r="A3304" t="s">
        <v>3443</v>
      </c>
    </row>
    <row r="3305" spans="1:1">
      <c r="A3305" t="s">
        <v>3444</v>
      </c>
    </row>
    <row r="3306" spans="1:1">
      <c r="A3306" t="s">
        <v>70</v>
      </c>
    </row>
    <row r="3307" spans="1:1">
      <c r="A3307" t="s">
        <v>71</v>
      </c>
    </row>
    <row r="3308" spans="1:1">
      <c r="A3308" t="s">
        <v>3445</v>
      </c>
    </row>
    <row r="3309" spans="1:1">
      <c r="A3309" t="s">
        <v>3446</v>
      </c>
    </row>
    <row r="3313" spans="1:1">
      <c r="A3313" t="s">
        <v>2389</v>
      </c>
    </row>
    <row r="3314" spans="1:1">
      <c r="A3314" t="s">
        <v>3447</v>
      </c>
    </row>
    <row r="3315" spans="1:1">
      <c r="A3315" t="s">
        <v>2879</v>
      </c>
    </row>
    <row r="3316" spans="1:1">
      <c r="A3316" t="s">
        <v>1646</v>
      </c>
    </row>
    <row r="3317" spans="1:1">
      <c r="A3317" t="s">
        <v>2071</v>
      </c>
    </row>
    <row r="3318" spans="1:1">
      <c r="A3318" t="s">
        <v>2246</v>
      </c>
    </row>
    <row r="3319" spans="1:1">
      <c r="A3319" t="s">
        <v>1645</v>
      </c>
    </row>
    <row r="3320" spans="1:1">
      <c r="A3320" t="s">
        <v>2074</v>
      </c>
    </row>
    <row r="3321" spans="1:1">
      <c r="A3321" t="s">
        <v>1646</v>
      </c>
    </row>
    <row r="3322" spans="1:1">
      <c r="A3322" t="s">
        <v>2092</v>
      </c>
    </row>
    <row r="3323" spans="1:1">
      <c r="A3323" t="s">
        <v>1646</v>
      </c>
    </row>
    <row r="3324" spans="1:1">
      <c r="A3324" t="s">
        <v>2247</v>
      </c>
    </row>
    <row r="3325" spans="1:1">
      <c r="A3325" t="s">
        <v>1646</v>
      </c>
    </row>
    <row r="3326" spans="1:1">
      <c r="A3326" t="s">
        <v>1961</v>
      </c>
    </row>
    <row r="3327" spans="1:1">
      <c r="A3327" t="s">
        <v>1646</v>
      </c>
    </row>
    <row r="3328" spans="1:1">
      <c r="A3328" t="s">
        <v>2248</v>
      </c>
    </row>
    <row r="3329" spans="1:1">
      <c r="A3329" t="s">
        <v>1880</v>
      </c>
    </row>
    <row r="3330" spans="1:1">
      <c r="A3330" t="s">
        <v>1646</v>
      </c>
    </row>
    <row r="3331" spans="1:1">
      <c r="A3331" t="s">
        <v>1881</v>
      </c>
    </row>
    <row r="3332" spans="1:1">
      <c r="A3332" t="s">
        <v>1900</v>
      </c>
    </row>
    <row r="3333" spans="1:1">
      <c r="A3333" t="s">
        <v>2536</v>
      </c>
    </row>
    <row r="3334" spans="1:1">
      <c r="A3334" t="s">
        <v>1889</v>
      </c>
    </row>
    <row r="3337" spans="1:1">
      <c r="A3337" t="s">
        <v>64</v>
      </c>
    </row>
    <row r="3338" spans="1:1">
      <c r="A3338" t="s">
        <v>3448</v>
      </c>
    </row>
    <row r="3339" spans="1:1">
      <c r="A3339" t="s">
        <v>1509</v>
      </c>
    </row>
    <row r="3340" spans="1:1">
      <c r="A3340" t="s">
        <v>3449</v>
      </c>
    </row>
    <row r="3341" spans="1:1">
      <c r="A3341" t="s">
        <v>3450</v>
      </c>
    </row>
    <row r="3342" spans="1:1">
      <c r="A3342" t="s">
        <v>3451</v>
      </c>
    </row>
    <row r="3343" spans="1:1">
      <c r="A3343" t="s">
        <v>70</v>
      </c>
    </row>
    <row r="3344" spans="1:1">
      <c r="A3344" t="s">
        <v>71</v>
      </c>
    </row>
    <row r="3345" spans="1:1">
      <c r="A3345" t="s">
        <v>3452</v>
      </c>
    </row>
    <row r="3346" spans="1:1">
      <c r="A3346" t="s">
        <v>3453</v>
      </c>
    </row>
    <row r="3350" spans="1:1">
      <c r="A3350" t="s">
        <v>2389</v>
      </c>
    </row>
    <row r="3351" spans="1:1">
      <c r="A3351" t="s">
        <v>3454</v>
      </c>
    </row>
    <row r="3352" spans="1:1">
      <c r="A3352" t="s">
        <v>2088</v>
      </c>
    </row>
    <row r="3353" spans="1:1">
      <c r="A3353" t="s">
        <v>1646</v>
      </c>
    </row>
    <row r="3354" spans="1:1">
      <c r="A3354" t="s">
        <v>2071</v>
      </c>
    </row>
    <row r="3355" spans="1:1">
      <c r="A3355" t="s">
        <v>1646</v>
      </c>
    </row>
    <row r="3356" spans="1:1">
      <c r="A3356" t="s">
        <v>1645</v>
      </c>
    </row>
    <row r="3357" spans="1:1">
      <c r="A3357" t="s">
        <v>2246</v>
      </c>
    </row>
    <row r="3358" spans="1:1">
      <c r="A3358" t="s">
        <v>1646</v>
      </c>
    </row>
    <row r="3359" spans="1:1">
      <c r="A3359" t="s">
        <v>2074</v>
      </c>
    </row>
    <row r="3360" spans="1:1">
      <c r="A3360" t="s">
        <v>1916</v>
      </c>
    </row>
    <row r="3361" spans="1:1">
      <c r="A3361" t="s">
        <v>2092</v>
      </c>
    </row>
    <row r="3362" spans="1:1">
      <c r="A3362" t="s">
        <v>1646</v>
      </c>
    </row>
    <row r="3363" spans="1:1">
      <c r="A3363" t="s">
        <v>2217</v>
      </c>
    </row>
    <row r="3364" spans="1:1">
      <c r="A3364" t="s">
        <v>1883</v>
      </c>
    </row>
    <row r="3365" spans="1:1">
      <c r="A3365" t="s">
        <v>1646</v>
      </c>
    </row>
    <row r="3366" spans="1:1">
      <c r="A3366" t="s">
        <v>1961</v>
      </c>
    </row>
    <row r="3367" spans="1:1">
      <c r="A3367" t="s">
        <v>1646</v>
      </c>
    </row>
    <row r="3368" spans="1:1">
      <c r="A3368" t="s">
        <v>3005</v>
      </c>
    </row>
    <row r="3369" spans="1:1">
      <c r="A3369" t="s">
        <v>1887</v>
      </c>
    </row>
    <row r="3370" spans="1:1">
      <c r="A3370" t="s">
        <v>2869</v>
      </c>
    </row>
    <row r="3371" spans="1:1">
      <c r="A3371" t="s">
        <v>1889</v>
      </c>
    </row>
    <row r="3374" spans="1:1">
      <c r="A3374" t="s">
        <v>64</v>
      </c>
    </row>
    <row r="3375" spans="1:1">
      <c r="A3375" t="s">
        <v>3455</v>
      </c>
    </row>
    <row r="3376" spans="1:1">
      <c r="A3376" t="s">
        <v>1509</v>
      </c>
    </row>
    <row r="3377" spans="1:1">
      <c r="A3377" t="s">
        <v>3456</v>
      </c>
    </row>
    <row r="3378" spans="1:1">
      <c r="A3378" t="s">
        <v>3457</v>
      </c>
    </row>
    <row r="3379" spans="1:1">
      <c r="A3379" t="s">
        <v>3458</v>
      </c>
    </row>
    <row r="3380" spans="1:1">
      <c r="A3380" t="s">
        <v>70</v>
      </c>
    </row>
    <row r="3381" spans="1:1">
      <c r="A3381" t="s">
        <v>71</v>
      </c>
    </row>
    <row r="3382" spans="1:1">
      <c r="A3382" t="s">
        <v>3459</v>
      </c>
    </row>
    <row r="3383" spans="1:1">
      <c r="A3383" t="s">
        <v>3460</v>
      </c>
    </row>
    <row r="3387" spans="1:1">
      <c r="A3387" t="s">
        <v>2867</v>
      </c>
    </row>
    <row r="3388" spans="1:1">
      <c r="A3388" t="s">
        <v>3461</v>
      </c>
    </row>
    <row r="3389" spans="1:1">
      <c r="A3389" t="s">
        <v>2071</v>
      </c>
    </row>
    <row r="3390" spans="1:1">
      <c r="A3390" t="s">
        <v>1646</v>
      </c>
    </row>
    <row r="3391" spans="1:1">
      <c r="A3391" t="s">
        <v>1645</v>
      </c>
    </row>
    <row r="3392" spans="1:1">
      <c r="A3392" t="s">
        <v>2246</v>
      </c>
    </row>
    <row r="3393" spans="1:1">
      <c r="A3393" t="s">
        <v>1646</v>
      </c>
    </row>
    <row r="3394" spans="1:1">
      <c r="A3394" t="s">
        <v>2074</v>
      </c>
    </row>
    <row r="3395" spans="1:1">
      <c r="A3395" t="s">
        <v>1916</v>
      </c>
    </row>
    <row r="3396" spans="1:1">
      <c r="A3396" t="s">
        <v>1646</v>
      </c>
    </row>
    <row r="3397" spans="1:1">
      <c r="A3397" t="s">
        <v>2092</v>
      </c>
    </row>
    <row r="3398" spans="1:1">
      <c r="A3398" t="s">
        <v>1646</v>
      </c>
    </row>
    <row r="3399" spans="1:1">
      <c r="A3399" t="s">
        <v>2217</v>
      </c>
    </row>
    <row r="3400" spans="1:1">
      <c r="A3400" t="s">
        <v>1883</v>
      </c>
    </row>
    <row r="3401" spans="1:1">
      <c r="A3401" t="s">
        <v>1646</v>
      </c>
    </row>
    <row r="3402" spans="1:1">
      <c r="A3402" t="s">
        <v>1961</v>
      </c>
    </row>
    <row r="3403" spans="1:1">
      <c r="A3403" t="s">
        <v>1646</v>
      </c>
    </row>
    <row r="3404" spans="1:1">
      <c r="A3404" t="s">
        <v>1907</v>
      </c>
    </row>
    <row r="3405" spans="1:1">
      <c r="A3405" t="s">
        <v>1886</v>
      </c>
    </row>
    <row r="3406" spans="1:1">
      <c r="A3406" t="s">
        <v>1887</v>
      </c>
    </row>
    <row r="3407" spans="1:1">
      <c r="A3407" t="s">
        <v>2869</v>
      </c>
    </row>
    <row r="3408" spans="1:1">
      <c r="A3408" t="s">
        <v>1889</v>
      </c>
    </row>
    <row r="3411" spans="1:1">
      <c r="A3411" t="s">
        <v>64</v>
      </c>
    </row>
    <row r="3412" spans="1:1">
      <c r="A3412" t="s">
        <v>3462</v>
      </c>
    </row>
    <row r="3413" spans="1:1">
      <c r="A3413" t="s">
        <v>1509</v>
      </c>
    </row>
    <row r="3414" spans="1:1">
      <c r="A3414" t="s">
        <v>3463</v>
      </c>
    </row>
    <row r="3415" spans="1:1">
      <c r="A3415" t="s">
        <v>3464</v>
      </c>
    </row>
    <row r="3416" spans="1:1">
      <c r="A3416" t="s">
        <v>3465</v>
      </c>
    </row>
    <row r="3417" spans="1:1">
      <c r="A3417" t="s">
        <v>70</v>
      </c>
    </row>
    <row r="3418" spans="1:1">
      <c r="A3418" t="s">
        <v>71</v>
      </c>
    </row>
    <row r="3419" spans="1:1">
      <c r="A3419" t="s">
        <v>3466</v>
      </c>
    </row>
    <row r="3420" spans="1:1">
      <c r="A3420" t="s">
        <v>3467</v>
      </c>
    </row>
    <row r="3424" spans="1:1">
      <c r="A3424" t="s">
        <v>2859</v>
      </c>
    </row>
    <row r="3425" spans="1:1">
      <c r="A3425" t="s">
        <v>3468</v>
      </c>
    </row>
    <row r="3426" spans="1:1">
      <c r="A3426" t="s">
        <v>2246</v>
      </c>
    </row>
    <row r="3427" spans="1:1">
      <c r="A3427" t="s">
        <v>1646</v>
      </c>
    </row>
    <row r="3428" spans="1:1">
      <c r="A3428" t="s">
        <v>1645</v>
      </c>
    </row>
    <row r="3429" spans="1:1">
      <c r="A3429" t="s">
        <v>2074</v>
      </c>
    </row>
    <row r="3430" spans="1:1">
      <c r="A3430" t="s">
        <v>1646</v>
      </c>
    </row>
    <row r="3431" spans="1:1">
      <c r="A3431" t="s">
        <v>2092</v>
      </c>
    </row>
    <row r="3432" spans="1:1">
      <c r="A3432" t="s">
        <v>1646</v>
      </c>
    </row>
    <row r="3433" spans="1:1">
      <c r="A3433" t="s">
        <v>1916</v>
      </c>
    </row>
    <row r="3434" spans="1:1">
      <c r="A3434" t="s">
        <v>2217</v>
      </c>
    </row>
    <row r="3435" spans="1:1">
      <c r="A3435" t="s">
        <v>1646</v>
      </c>
    </row>
    <row r="3436" spans="1:1">
      <c r="A3436" t="s">
        <v>1961</v>
      </c>
    </row>
    <row r="3437" spans="1:1">
      <c r="A3437" t="s">
        <v>1646</v>
      </c>
    </row>
    <row r="3438" spans="1:1">
      <c r="A3438" t="s">
        <v>1883</v>
      </c>
    </row>
    <row r="3439" spans="1:1">
      <c r="A3439" t="s">
        <v>1907</v>
      </c>
    </row>
    <row r="3440" spans="1:1">
      <c r="A3440" t="s">
        <v>1646</v>
      </c>
    </row>
    <row r="3441" spans="1:1">
      <c r="A3441" t="s">
        <v>1880</v>
      </c>
    </row>
    <row r="3442" spans="1:1">
      <c r="A3442" t="s">
        <v>1646</v>
      </c>
    </row>
    <row r="3443" spans="1:1">
      <c r="A3443" t="s">
        <v>1887</v>
      </c>
    </row>
    <row r="3444" spans="1:1">
      <c r="A3444" t="s">
        <v>2249</v>
      </c>
    </row>
    <row r="3445" spans="1:1">
      <c r="A3445" t="s">
        <v>1889</v>
      </c>
    </row>
    <row r="3448" spans="1:1">
      <c r="A3448" t="s">
        <v>64</v>
      </c>
    </row>
    <row r="3449" spans="1:1">
      <c r="A3449" t="s">
        <v>3469</v>
      </c>
    </row>
    <row r="3450" spans="1:1">
      <c r="A3450" t="s">
        <v>1509</v>
      </c>
    </row>
    <row r="3451" spans="1:1">
      <c r="A3451" t="s">
        <v>3470</v>
      </c>
    </row>
    <row r="3452" spans="1:1">
      <c r="A3452" t="s">
        <v>3471</v>
      </c>
    </row>
    <row r="3453" spans="1:1">
      <c r="A3453" t="s">
        <v>3472</v>
      </c>
    </row>
    <row r="3454" spans="1:1">
      <c r="A3454" t="s">
        <v>70</v>
      </c>
    </row>
    <row r="3455" spans="1:1">
      <c r="A3455" t="s">
        <v>71</v>
      </c>
    </row>
    <row r="3456" spans="1:1">
      <c r="A3456" t="s">
        <v>3473</v>
      </c>
    </row>
    <row r="3457" spans="1:1">
      <c r="A3457" t="s">
        <v>3474</v>
      </c>
    </row>
    <row r="3461" spans="1:1">
      <c r="A3461" t="s">
        <v>2859</v>
      </c>
    </row>
    <row r="3462" spans="1:1">
      <c r="A3462" t="s">
        <v>3475</v>
      </c>
    </row>
    <row r="3463" spans="1:1">
      <c r="A3463" t="s">
        <v>2246</v>
      </c>
    </row>
    <row r="3464" spans="1:1">
      <c r="A3464" t="s">
        <v>1646</v>
      </c>
    </row>
    <row r="3465" spans="1:1">
      <c r="A3465" t="s">
        <v>1645</v>
      </c>
    </row>
    <row r="3466" spans="1:1">
      <c r="A3466" t="s">
        <v>2074</v>
      </c>
    </row>
    <row r="3467" spans="1:1">
      <c r="A3467" t="s">
        <v>1646</v>
      </c>
    </row>
    <row r="3468" spans="1:1">
      <c r="A3468" t="s">
        <v>2092</v>
      </c>
    </row>
    <row r="3469" spans="1:1">
      <c r="A3469" t="s">
        <v>1646</v>
      </c>
    </row>
    <row r="3470" spans="1:1">
      <c r="A3470" t="s">
        <v>1916</v>
      </c>
    </row>
    <row r="3471" spans="1:1">
      <c r="A3471" t="s">
        <v>2217</v>
      </c>
    </row>
    <row r="3472" spans="1:1">
      <c r="A3472" t="s">
        <v>1646</v>
      </c>
    </row>
    <row r="3473" spans="1:1">
      <c r="A3473" t="s">
        <v>1961</v>
      </c>
    </row>
    <row r="3474" spans="1:1">
      <c r="A3474" t="s">
        <v>1646</v>
      </c>
    </row>
    <row r="3475" spans="1:1">
      <c r="A3475" t="s">
        <v>1883</v>
      </c>
    </row>
    <row r="3476" spans="1:1">
      <c r="A3476" t="s">
        <v>1907</v>
      </c>
    </row>
    <row r="3477" spans="1:1">
      <c r="A3477" t="s">
        <v>1646</v>
      </c>
    </row>
    <row r="3478" spans="1:1">
      <c r="A3478" t="s">
        <v>1880</v>
      </c>
    </row>
    <row r="3479" spans="1:1">
      <c r="A3479" t="s">
        <v>1646</v>
      </c>
    </row>
    <row r="3480" spans="1:1">
      <c r="A3480" t="s">
        <v>1887</v>
      </c>
    </row>
    <row r="3481" spans="1:1">
      <c r="A3481" t="s">
        <v>2249</v>
      </c>
    </row>
    <row r="3482" spans="1:1">
      <c r="A3482" t="s">
        <v>1889</v>
      </c>
    </row>
    <row r="3485" spans="1:1">
      <c r="A3485" t="s">
        <v>64</v>
      </c>
    </row>
    <row r="3486" spans="1:1">
      <c r="A3486" t="s">
        <v>3476</v>
      </c>
    </row>
    <row r="3487" spans="1:1">
      <c r="A3487" t="s">
        <v>1509</v>
      </c>
    </row>
    <row r="3488" spans="1:1">
      <c r="A3488" t="s">
        <v>3477</v>
      </c>
    </row>
    <row r="3489" spans="1:1">
      <c r="A3489" t="s">
        <v>3478</v>
      </c>
    </row>
    <row r="3490" spans="1:1">
      <c r="A3490" t="s">
        <v>3479</v>
      </c>
    </row>
    <row r="3491" spans="1:1">
      <c r="A3491" t="s">
        <v>70</v>
      </c>
    </row>
    <row r="3492" spans="1:1">
      <c r="A3492" t="s">
        <v>71</v>
      </c>
    </row>
    <row r="3493" spans="1:1">
      <c r="A3493" t="s">
        <v>3480</v>
      </c>
    </row>
    <row r="3494" spans="1:1">
      <c r="A3494" t="s">
        <v>3481</v>
      </c>
    </row>
    <row r="3498" spans="1:1">
      <c r="A3498" t="s">
        <v>2867</v>
      </c>
    </row>
    <row r="3499" spans="1:1">
      <c r="A3499" t="s">
        <v>3482</v>
      </c>
    </row>
    <row r="3500" spans="1:1">
      <c r="A3500" t="s">
        <v>2071</v>
      </c>
    </row>
    <row r="3501" spans="1:1">
      <c r="A3501" t="s">
        <v>1646</v>
      </c>
    </row>
    <row r="3502" spans="1:1">
      <c r="A3502" t="s">
        <v>1645</v>
      </c>
    </row>
    <row r="3503" spans="1:1">
      <c r="A3503" t="s">
        <v>2246</v>
      </c>
    </row>
    <row r="3504" spans="1:1">
      <c r="A3504" t="s">
        <v>1646</v>
      </c>
    </row>
    <row r="3505" spans="1:1">
      <c r="A3505" t="s">
        <v>2074</v>
      </c>
    </row>
    <row r="3506" spans="1:1">
      <c r="A3506" t="s">
        <v>1916</v>
      </c>
    </row>
    <row r="3507" spans="1:1">
      <c r="A3507" t="s">
        <v>1646</v>
      </c>
    </row>
    <row r="3508" spans="1:1">
      <c r="A3508" t="s">
        <v>2092</v>
      </c>
    </row>
    <row r="3509" spans="1:1">
      <c r="A3509" t="s">
        <v>1646</v>
      </c>
    </row>
    <row r="3510" spans="1:1">
      <c r="A3510" t="s">
        <v>2217</v>
      </c>
    </row>
    <row r="3511" spans="1:1">
      <c r="A3511" t="s">
        <v>1883</v>
      </c>
    </row>
    <row r="3512" spans="1:1">
      <c r="A3512" t="s">
        <v>1646</v>
      </c>
    </row>
    <row r="3513" spans="1:1">
      <c r="A3513" t="s">
        <v>1961</v>
      </c>
    </row>
    <row r="3514" spans="1:1">
      <c r="A3514" t="s">
        <v>1646</v>
      </c>
    </row>
    <row r="3515" spans="1:1">
      <c r="A3515" t="s">
        <v>1907</v>
      </c>
    </row>
    <row r="3516" spans="1:1">
      <c r="A3516" t="s">
        <v>1886</v>
      </c>
    </row>
    <row r="3517" spans="1:1">
      <c r="A3517" t="s">
        <v>1887</v>
      </c>
    </row>
    <row r="3518" spans="1:1">
      <c r="A3518" t="s">
        <v>2869</v>
      </c>
    </row>
    <row r="3519" spans="1:1">
      <c r="A3519" t="s">
        <v>1889</v>
      </c>
    </row>
    <row r="3522" spans="1:1">
      <c r="A3522" t="s">
        <v>64</v>
      </c>
    </row>
    <row r="3523" spans="1:1">
      <c r="A3523" t="s">
        <v>3483</v>
      </c>
    </row>
    <row r="3524" spans="1:1">
      <c r="A3524" t="s">
        <v>1509</v>
      </c>
    </row>
    <row r="3525" spans="1:1">
      <c r="A3525" t="s">
        <v>3484</v>
      </c>
    </row>
    <row r="3526" spans="1:1">
      <c r="A3526" t="s">
        <v>3485</v>
      </c>
    </row>
    <row r="3527" spans="1:1">
      <c r="A3527" t="s">
        <v>3486</v>
      </c>
    </row>
    <row r="3528" spans="1:1">
      <c r="A3528" t="s">
        <v>70</v>
      </c>
    </row>
    <row r="3529" spans="1:1">
      <c r="A3529" t="s">
        <v>71</v>
      </c>
    </row>
    <row r="3530" spans="1:1">
      <c r="A3530" t="s">
        <v>3487</v>
      </c>
    </row>
    <row r="3531" spans="1:1">
      <c r="A3531" t="s">
        <v>3488</v>
      </c>
    </row>
    <row r="3535" spans="1:1">
      <c r="A3535" t="s">
        <v>1999</v>
      </c>
    </row>
    <row r="3536" spans="1:1">
      <c r="A3536" t="s">
        <v>3489</v>
      </c>
    </row>
    <row r="3537" spans="1:1">
      <c r="A3537" t="s">
        <v>2001</v>
      </c>
    </row>
    <row r="3538" spans="1:1">
      <c r="A3538" t="s">
        <v>1646</v>
      </c>
    </row>
    <row r="3539" spans="1:1">
      <c r="A3539" t="s">
        <v>2246</v>
      </c>
    </row>
    <row r="3540" spans="1:1">
      <c r="A3540" t="s">
        <v>2074</v>
      </c>
    </row>
    <row r="3541" spans="1:1">
      <c r="A3541" t="s">
        <v>1645</v>
      </c>
    </row>
    <row r="3542" spans="1:1">
      <c r="A3542" t="s">
        <v>2092</v>
      </c>
    </row>
    <row r="3543" spans="1:1">
      <c r="A3543" t="s">
        <v>1646</v>
      </c>
    </row>
    <row r="3544" spans="1:1">
      <c r="A3544" t="s">
        <v>2217</v>
      </c>
    </row>
    <row r="3545" spans="1:1">
      <c r="A3545" t="s">
        <v>1646</v>
      </c>
    </row>
    <row r="3546" spans="1:1">
      <c r="A3546" t="s">
        <v>2008</v>
      </c>
    </row>
    <row r="3547" spans="1:1">
      <c r="A3547" t="s">
        <v>1646</v>
      </c>
    </row>
    <row r="3548" spans="1:1">
      <c r="A3548" t="s">
        <v>1907</v>
      </c>
    </row>
    <row r="3549" spans="1:1">
      <c r="A3549" t="s">
        <v>1646</v>
      </c>
    </row>
    <row r="3550" spans="1:1">
      <c r="A3550" t="s">
        <v>2010</v>
      </c>
    </row>
    <row r="3551" spans="1:1">
      <c r="A3551" t="s">
        <v>1881</v>
      </c>
    </row>
    <row r="3552" spans="1:1">
      <c r="A3552" t="s">
        <v>1646</v>
      </c>
    </row>
    <row r="3553" spans="1:1">
      <c r="A3553" t="s">
        <v>2895</v>
      </c>
    </row>
    <row r="3554" spans="1:1">
      <c r="A3554" t="s">
        <v>1887</v>
      </c>
    </row>
    <row r="3555" spans="1:1">
      <c r="A3555" t="s">
        <v>1989</v>
      </c>
    </row>
    <row r="3556" spans="1:1">
      <c r="A3556" t="s">
        <v>1889</v>
      </c>
    </row>
    <row r="3559" spans="1:1">
      <c r="A3559" t="s">
        <v>64</v>
      </c>
    </row>
    <row r="3560" spans="1:1">
      <c r="A3560" t="s">
        <v>3490</v>
      </c>
    </row>
    <row r="3561" spans="1:1">
      <c r="A3561" t="s">
        <v>1509</v>
      </c>
    </row>
    <row r="3562" spans="1:1">
      <c r="A3562" t="s">
        <v>3491</v>
      </c>
    </row>
    <row r="3563" spans="1:1">
      <c r="A3563" t="s">
        <v>3492</v>
      </c>
    </row>
    <row r="3564" spans="1:1">
      <c r="A3564" t="s">
        <v>3493</v>
      </c>
    </row>
    <row r="3565" spans="1:1">
      <c r="A3565" t="s">
        <v>70</v>
      </c>
    </row>
    <row r="3566" spans="1:1">
      <c r="A3566" t="s">
        <v>71</v>
      </c>
    </row>
    <row r="3567" spans="1:1">
      <c r="A3567" t="s">
        <v>3494</v>
      </c>
    </row>
    <row r="3568" spans="1:1">
      <c r="A3568" t="s">
        <v>3495</v>
      </c>
    </row>
    <row r="3572" spans="1:1">
      <c r="A3572" t="s">
        <v>1999</v>
      </c>
    </row>
    <row r="3573" spans="1:1">
      <c r="A3573" t="s">
        <v>3496</v>
      </c>
    </row>
    <row r="3574" spans="1:1">
      <c r="A3574" t="s">
        <v>2001</v>
      </c>
    </row>
    <row r="3575" spans="1:1">
      <c r="A3575" t="s">
        <v>1646</v>
      </c>
    </row>
    <row r="3576" spans="1:1">
      <c r="A3576" t="s">
        <v>2246</v>
      </c>
    </row>
    <row r="3577" spans="1:1">
      <c r="A3577" t="s">
        <v>2074</v>
      </c>
    </row>
    <row r="3578" spans="1:1">
      <c r="A3578" t="s">
        <v>1645</v>
      </c>
    </row>
    <row r="3579" spans="1:1">
      <c r="A3579" t="s">
        <v>2092</v>
      </c>
    </row>
    <row r="3580" spans="1:1">
      <c r="A3580" t="s">
        <v>1646</v>
      </c>
    </row>
    <row r="3581" spans="1:1">
      <c r="A3581" t="s">
        <v>2217</v>
      </c>
    </row>
    <row r="3582" spans="1:1">
      <c r="A3582" t="s">
        <v>1646</v>
      </c>
    </row>
    <row r="3583" spans="1:1">
      <c r="A3583" t="s">
        <v>2008</v>
      </c>
    </row>
    <row r="3584" spans="1:1">
      <c r="A3584" t="s">
        <v>1646</v>
      </c>
    </row>
    <row r="3585" spans="1:1">
      <c r="A3585" t="s">
        <v>1907</v>
      </c>
    </row>
    <row r="3586" spans="1:1">
      <c r="A3586" t="s">
        <v>1646</v>
      </c>
    </row>
    <row r="3587" spans="1:1">
      <c r="A3587" t="s">
        <v>2010</v>
      </c>
    </row>
    <row r="3588" spans="1:1">
      <c r="A3588" t="s">
        <v>1881</v>
      </c>
    </row>
    <row r="3589" spans="1:1">
      <c r="A3589" t="s">
        <v>1646</v>
      </c>
    </row>
    <row r="3590" spans="1:1">
      <c r="A3590" t="s">
        <v>2895</v>
      </c>
    </row>
    <row r="3591" spans="1:1">
      <c r="A3591" t="s">
        <v>1887</v>
      </c>
    </row>
    <row r="3592" spans="1:1">
      <c r="A3592" t="s">
        <v>1989</v>
      </c>
    </row>
    <row r="3593" spans="1:1">
      <c r="A3593" t="s">
        <v>1889</v>
      </c>
    </row>
    <row r="3596" spans="1:1">
      <c r="A3596" t="s">
        <v>64</v>
      </c>
    </row>
    <row r="3597" spans="1:1">
      <c r="A3597" t="s">
        <v>3497</v>
      </c>
    </row>
    <row r="3598" spans="1:1">
      <c r="A3598" t="s">
        <v>1509</v>
      </c>
    </row>
    <row r="3599" spans="1:1">
      <c r="A3599" t="s">
        <v>3498</v>
      </c>
    </row>
    <row r="3600" spans="1:1">
      <c r="A3600" t="s">
        <v>3499</v>
      </c>
    </row>
    <row r="3601" spans="1:1">
      <c r="A3601" t="s">
        <v>3500</v>
      </c>
    </row>
    <row r="3602" spans="1:1">
      <c r="A3602" t="s">
        <v>70</v>
      </c>
    </row>
    <row r="3603" spans="1:1">
      <c r="A3603" t="s">
        <v>71</v>
      </c>
    </row>
    <row r="3604" spans="1:1">
      <c r="A3604" t="s">
        <v>3501</v>
      </c>
    </row>
    <row r="3605" spans="1:1">
      <c r="A3605" t="s">
        <v>3502</v>
      </c>
    </row>
    <row r="3609" spans="1:1">
      <c r="A3609" t="s">
        <v>2402</v>
      </c>
    </row>
    <row r="3610" spans="1:1">
      <c r="A3610" t="s">
        <v>3503</v>
      </c>
    </row>
    <row r="3611" spans="1:1">
      <c r="A3611" t="s">
        <v>2403</v>
      </c>
    </row>
    <row r="3612" spans="1:1">
      <c r="A3612" t="s">
        <v>1646</v>
      </c>
    </row>
    <row r="3613" spans="1:1">
      <c r="A3613" t="s">
        <v>2092</v>
      </c>
    </row>
    <row r="3614" spans="1:1">
      <c r="A3614" t="s">
        <v>1646</v>
      </c>
    </row>
    <row r="3615" spans="1:1">
      <c r="A3615" t="s">
        <v>2918</v>
      </c>
    </row>
    <row r="3616" spans="1:1">
      <c r="A3616" t="s">
        <v>1646</v>
      </c>
    </row>
    <row r="3617" spans="1:1">
      <c r="A3617" t="s">
        <v>1961</v>
      </c>
    </row>
    <row r="3618" spans="1:1">
      <c r="A3618" t="s">
        <v>1646</v>
      </c>
    </row>
    <row r="3619" spans="1:1">
      <c r="A3619" t="s">
        <v>1907</v>
      </c>
    </row>
    <row r="3620" spans="1:1">
      <c r="A3620" t="s">
        <v>1916</v>
      </c>
    </row>
    <row r="3621" spans="1:1">
      <c r="A3621" t="s">
        <v>1880</v>
      </c>
    </row>
    <row r="3622" spans="1:1">
      <c r="A3622" t="s">
        <v>1646</v>
      </c>
    </row>
    <row r="3623" spans="1:1">
      <c r="A3623" t="s">
        <v>1881</v>
      </c>
    </row>
    <row r="3624" spans="1:1">
      <c r="A3624" t="s">
        <v>1883</v>
      </c>
    </row>
    <row r="3625" spans="1:1">
      <c r="A3625" t="s">
        <v>1897</v>
      </c>
    </row>
    <row r="3626" spans="1:1">
      <c r="A3626" t="s">
        <v>1646</v>
      </c>
    </row>
    <row r="3627" spans="1:1">
      <c r="A3627" t="s">
        <v>2919</v>
      </c>
    </row>
    <row r="3628" spans="1:1">
      <c r="A3628" t="s">
        <v>1887</v>
      </c>
    </row>
    <row r="3629" spans="1:1">
      <c r="A3629" t="s">
        <v>2415</v>
      </c>
    </row>
    <row r="3630" spans="1:1">
      <c r="A3630" t="s">
        <v>1889</v>
      </c>
    </row>
    <row r="3633" spans="1:1">
      <c r="A3633" t="s">
        <v>64</v>
      </c>
    </row>
    <row r="3634" spans="1:1">
      <c r="A3634" t="s">
        <v>3504</v>
      </c>
    </row>
    <row r="3635" spans="1:1">
      <c r="A3635" t="s">
        <v>1509</v>
      </c>
    </row>
    <row r="3636" spans="1:1">
      <c r="A3636" t="s">
        <v>3505</v>
      </c>
    </row>
    <row r="3637" spans="1:1">
      <c r="A3637" t="s">
        <v>3506</v>
      </c>
    </row>
    <row r="3638" spans="1:1">
      <c r="A3638" t="s">
        <v>3507</v>
      </c>
    </row>
    <row r="3639" spans="1:1">
      <c r="A3639" t="s">
        <v>70</v>
      </c>
    </row>
    <row r="3640" spans="1:1">
      <c r="A3640" t="s">
        <v>71</v>
      </c>
    </row>
    <row r="3641" spans="1:1">
      <c r="A3641" t="s">
        <v>3508</v>
      </c>
    </row>
    <row r="3642" spans="1:1">
      <c r="A3642" t="s">
        <v>3509</v>
      </c>
    </row>
    <row r="3646" spans="1:1">
      <c r="A3646" t="s">
        <v>2389</v>
      </c>
    </row>
    <row r="3647" spans="1:1">
      <c r="A3647" t="s">
        <v>3510</v>
      </c>
    </row>
    <row r="3648" spans="1:1">
      <c r="A3648" t="s">
        <v>2088</v>
      </c>
    </row>
    <row r="3649" spans="1:1">
      <c r="A3649" t="s">
        <v>1646</v>
      </c>
    </row>
    <row r="3650" spans="1:1">
      <c r="A3650" t="s">
        <v>2071</v>
      </c>
    </row>
    <row r="3651" spans="1:1">
      <c r="A3651" t="s">
        <v>1646</v>
      </c>
    </row>
    <row r="3652" spans="1:1">
      <c r="A3652" t="s">
        <v>2910</v>
      </c>
    </row>
    <row r="3653" spans="1:1">
      <c r="A3653" t="s">
        <v>1646</v>
      </c>
    </row>
    <row r="3654" spans="1:1">
      <c r="A3654" t="s">
        <v>2074</v>
      </c>
    </row>
    <row r="3655" spans="1:1">
      <c r="A3655" t="s">
        <v>1646</v>
      </c>
    </row>
    <row r="3656" spans="1:1">
      <c r="A3656" t="s">
        <v>2092</v>
      </c>
    </row>
    <row r="3657" spans="1:1">
      <c r="A3657" t="s">
        <v>1916</v>
      </c>
    </row>
    <row r="3658" spans="1:1">
      <c r="A3658" t="s">
        <v>2217</v>
      </c>
    </row>
    <row r="3659" spans="1:1">
      <c r="A3659" t="s">
        <v>1646</v>
      </c>
    </row>
    <row r="3660" spans="1:1">
      <c r="A3660" t="s">
        <v>1961</v>
      </c>
    </row>
    <row r="3661" spans="1:1">
      <c r="A3661" t="s">
        <v>1883</v>
      </c>
    </row>
    <row r="3662" spans="1:1">
      <c r="A3662" t="s">
        <v>1907</v>
      </c>
    </row>
    <row r="3663" spans="1:1">
      <c r="A3663" t="s">
        <v>1646</v>
      </c>
    </row>
    <row r="3664" spans="1:1">
      <c r="A3664" t="s">
        <v>1880</v>
      </c>
    </row>
    <row r="3665" spans="1:1">
      <c r="A3665" t="s">
        <v>1900</v>
      </c>
    </row>
    <row r="3666" spans="1:1">
      <c r="A3666" t="s">
        <v>2550</v>
      </c>
    </row>
    <row r="3667" spans="1:1">
      <c r="A3667" t="s">
        <v>1889</v>
      </c>
    </row>
    <row r="3670" spans="1:1">
      <c r="A3670" t="s">
        <v>64</v>
      </c>
    </row>
    <row r="3671" spans="1:1">
      <c r="A3671" t="s">
        <v>3511</v>
      </c>
    </row>
    <row r="3672" spans="1:1">
      <c r="A3672" t="s">
        <v>1509</v>
      </c>
    </row>
    <row r="3673" spans="1:1">
      <c r="A3673" t="s">
        <v>3512</v>
      </c>
    </row>
    <row r="3674" spans="1:1">
      <c r="A3674" t="s">
        <v>3513</v>
      </c>
    </row>
    <row r="3675" spans="1:1">
      <c r="A3675" t="s">
        <v>3514</v>
      </c>
    </row>
    <row r="3676" spans="1:1">
      <c r="A3676" t="s">
        <v>70</v>
      </c>
    </row>
    <row r="3677" spans="1:1">
      <c r="A3677" t="s">
        <v>71</v>
      </c>
    </row>
    <row r="3678" spans="1:1">
      <c r="A3678" t="s">
        <v>3515</v>
      </c>
    </row>
    <row r="3679" spans="1:1">
      <c r="A3679" t="s">
        <v>3516</v>
      </c>
    </row>
    <row r="3683" spans="1:1">
      <c r="A3683" t="s">
        <v>2859</v>
      </c>
    </row>
    <row r="3684" spans="1:1">
      <c r="A3684" t="s">
        <v>3517</v>
      </c>
    </row>
    <row r="3685" spans="1:1">
      <c r="A3685" t="s">
        <v>2246</v>
      </c>
    </row>
    <row r="3686" spans="1:1">
      <c r="A3686" t="s">
        <v>1646</v>
      </c>
    </row>
    <row r="3687" spans="1:1">
      <c r="A3687" t="s">
        <v>2074</v>
      </c>
    </row>
    <row r="3688" spans="1:1">
      <c r="A3688" t="s">
        <v>1645</v>
      </c>
    </row>
    <row r="3689" spans="1:1">
      <c r="A3689" t="s">
        <v>2092</v>
      </c>
    </row>
    <row r="3690" spans="1:1">
      <c r="A3690" t="s">
        <v>1646</v>
      </c>
    </row>
    <row r="3691" spans="1:1">
      <c r="A3691" t="s">
        <v>2217</v>
      </c>
    </row>
    <row r="3692" spans="1:1">
      <c r="A3692" t="s">
        <v>1646</v>
      </c>
    </row>
    <row r="3693" spans="1:1">
      <c r="A3693" t="s">
        <v>2008</v>
      </c>
    </row>
    <row r="3694" spans="1:1">
      <c r="A3694" t="s">
        <v>1646</v>
      </c>
    </row>
    <row r="3695" spans="1:1">
      <c r="A3695" t="s">
        <v>1907</v>
      </c>
    </row>
    <row r="3696" spans="1:1">
      <c r="A3696" t="s">
        <v>1646</v>
      </c>
    </row>
    <row r="3697" spans="1:1">
      <c r="A3697" t="s">
        <v>2010</v>
      </c>
    </row>
    <row r="3698" spans="1:1">
      <c r="A3698" t="s">
        <v>1646</v>
      </c>
    </row>
    <row r="3699" spans="1:1">
      <c r="A3699" t="s">
        <v>1881</v>
      </c>
    </row>
    <row r="3700" spans="1:1">
      <c r="A3700" t="s">
        <v>1646</v>
      </c>
    </row>
    <row r="3701" spans="1:1">
      <c r="A3701" t="s">
        <v>2895</v>
      </c>
    </row>
    <row r="3702" spans="1:1">
      <c r="A3702" t="s">
        <v>1887</v>
      </c>
    </row>
    <row r="3703" spans="1:1">
      <c r="A3703" t="s">
        <v>1989</v>
      </c>
    </row>
    <row r="3704" spans="1:1">
      <c r="A3704" t="s">
        <v>1889</v>
      </c>
    </row>
    <row r="3707" spans="1:1">
      <c r="A3707" t="s">
        <v>64</v>
      </c>
    </row>
    <row r="3708" spans="1:1">
      <c r="A3708" t="s">
        <v>3518</v>
      </c>
    </row>
    <row r="3709" spans="1:1">
      <c r="A3709" t="s">
        <v>1509</v>
      </c>
    </row>
    <row r="3710" spans="1:1">
      <c r="A3710" t="s">
        <v>3519</v>
      </c>
    </row>
    <row r="3711" spans="1:1">
      <c r="A3711" t="s">
        <v>3520</v>
      </c>
    </row>
    <row r="3712" spans="1:1">
      <c r="A3712" t="s">
        <v>3521</v>
      </c>
    </row>
    <row r="3713" spans="1:1">
      <c r="A3713" t="s">
        <v>70</v>
      </c>
    </row>
    <row r="3714" spans="1:1">
      <c r="A3714" t="s">
        <v>71</v>
      </c>
    </row>
    <row r="3715" spans="1:1">
      <c r="A3715" t="s">
        <v>3522</v>
      </c>
    </row>
    <row r="3716" spans="1:1">
      <c r="A3716" t="s">
        <v>3523</v>
      </c>
    </row>
    <row r="3720" spans="1:1">
      <c r="A3720" t="s">
        <v>1999</v>
      </c>
    </row>
    <row r="3721" spans="1:1">
      <c r="A3721" t="s">
        <v>3524</v>
      </c>
    </row>
    <row r="3722" spans="1:1">
      <c r="A3722" t="s">
        <v>2001</v>
      </c>
    </row>
    <row r="3723" spans="1:1">
      <c r="A3723" t="s">
        <v>1646</v>
      </c>
    </row>
    <row r="3724" spans="1:1">
      <c r="A3724" t="s">
        <v>2246</v>
      </c>
    </row>
    <row r="3725" spans="1:1">
      <c r="A3725" t="s">
        <v>2074</v>
      </c>
    </row>
    <row r="3726" spans="1:1">
      <c r="A3726" t="s">
        <v>1645</v>
      </c>
    </row>
    <row r="3727" spans="1:1">
      <c r="A3727" t="s">
        <v>2092</v>
      </c>
    </row>
    <row r="3728" spans="1:1">
      <c r="A3728" t="s">
        <v>1646</v>
      </c>
    </row>
    <row r="3729" spans="1:1">
      <c r="A3729" t="s">
        <v>2217</v>
      </c>
    </row>
    <row r="3730" spans="1:1">
      <c r="A3730" t="s">
        <v>1646</v>
      </c>
    </row>
    <row r="3731" spans="1:1">
      <c r="A3731" t="s">
        <v>2008</v>
      </c>
    </row>
    <row r="3732" spans="1:1">
      <c r="A3732" t="s">
        <v>1646</v>
      </c>
    </row>
    <row r="3733" spans="1:1">
      <c r="A3733" t="s">
        <v>1907</v>
      </c>
    </row>
    <row r="3734" spans="1:1">
      <c r="A3734" t="s">
        <v>1646</v>
      </c>
    </row>
    <row r="3735" spans="1:1">
      <c r="A3735" t="s">
        <v>2010</v>
      </c>
    </row>
    <row r="3736" spans="1:1">
      <c r="A3736" t="s">
        <v>1881</v>
      </c>
    </row>
    <row r="3737" spans="1:1">
      <c r="A3737" t="s">
        <v>1646</v>
      </c>
    </row>
    <row r="3738" spans="1:1">
      <c r="A3738" t="s">
        <v>2895</v>
      </c>
    </row>
    <row r="3739" spans="1:1">
      <c r="A3739" t="s">
        <v>1887</v>
      </c>
    </row>
    <row r="3740" spans="1:1">
      <c r="A3740" t="s">
        <v>1989</v>
      </c>
    </row>
    <row r="3741" spans="1:1">
      <c r="A3741" t="s">
        <v>1889</v>
      </c>
    </row>
    <row r="3744" spans="1:1">
      <c r="A3744" t="s">
        <v>64</v>
      </c>
    </row>
    <row r="3745" spans="1:1">
      <c r="A3745" t="s">
        <v>3525</v>
      </c>
    </row>
    <row r="3746" spans="1:1">
      <c r="A3746" t="s">
        <v>1509</v>
      </c>
    </row>
    <row r="3747" spans="1:1">
      <c r="A3747" t="s">
        <v>3526</v>
      </c>
    </row>
    <row r="3748" spans="1:1">
      <c r="A3748" t="s">
        <v>3527</v>
      </c>
    </row>
    <row r="3749" spans="1:1">
      <c r="A3749" t="s">
        <v>3528</v>
      </c>
    </row>
    <row r="3750" spans="1:1">
      <c r="A3750" t="s">
        <v>70</v>
      </c>
    </row>
    <row r="3751" spans="1:1">
      <c r="A3751" t="s">
        <v>71</v>
      </c>
    </row>
    <row r="3752" spans="1:1">
      <c r="A3752" t="s">
        <v>3529</v>
      </c>
    </row>
    <row r="3753" spans="1:1">
      <c r="A3753" t="s">
        <v>3530</v>
      </c>
    </row>
    <row r="3757" spans="1:1">
      <c r="A3757" t="s">
        <v>2389</v>
      </c>
    </row>
    <row r="3758" spans="1:1">
      <c r="A3758" t="s">
        <v>3531</v>
      </c>
    </row>
    <row r="3759" spans="1:1">
      <c r="A3759" t="s">
        <v>2088</v>
      </c>
    </row>
    <row r="3760" spans="1:1">
      <c r="A3760" t="s">
        <v>1646</v>
      </c>
    </row>
    <row r="3761" spans="1:1">
      <c r="A3761" t="s">
        <v>2071</v>
      </c>
    </row>
    <row r="3762" spans="1:1">
      <c r="A3762" t="s">
        <v>1646</v>
      </c>
    </row>
    <row r="3763" spans="1:1">
      <c r="A3763" t="s">
        <v>2910</v>
      </c>
    </row>
    <row r="3764" spans="1:1">
      <c r="A3764" t="s">
        <v>1646</v>
      </c>
    </row>
    <row r="3765" spans="1:1">
      <c r="A3765" t="s">
        <v>2074</v>
      </c>
    </row>
    <row r="3766" spans="1:1">
      <c r="A3766" t="s">
        <v>1646</v>
      </c>
    </row>
    <row r="3767" spans="1:1">
      <c r="A3767" t="s">
        <v>2092</v>
      </c>
    </row>
    <row r="3768" spans="1:1">
      <c r="A3768" t="s">
        <v>1916</v>
      </c>
    </row>
    <row r="3769" spans="1:1">
      <c r="A3769" t="s">
        <v>2217</v>
      </c>
    </row>
    <row r="3770" spans="1:1">
      <c r="A3770" t="s">
        <v>1646</v>
      </c>
    </row>
    <row r="3771" spans="1:1">
      <c r="A3771" t="s">
        <v>1961</v>
      </c>
    </row>
    <row r="3772" spans="1:1">
      <c r="A3772" t="s">
        <v>1883</v>
      </c>
    </row>
    <row r="3773" spans="1:1">
      <c r="A3773" t="s">
        <v>1907</v>
      </c>
    </row>
    <row r="3774" spans="1:1">
      <c r="A3774" t="s">
        <v>1646</v>
      </c>
    </row>
    <row r="3775" spans="1:1">
      <c r="A3775" t="s">
        <v>1880</v>
      </c>
    </row>
    <row r="3776" spans="1:1">
      <c r="A3776" t="s">
        <v>1887</v>
      </c>
    </row>
    <row r="3777" spans="1:1">
      <c r="A3777" t="s">
        <v>2249</v>
      </c>
    </row>
    <row r="3778" spans="1:1">
      <c r="A3778" t="s">
        <v>1889</v>
      </c>
    </row>
    <row r="3781" spans="1:1">
      <c r="A3781" t="s">
        <v>64</v>
      </c>
    </row>
    <row r="3782" spans="1:1">
      <c r="A3782" t="s">
        <v>3532</v>
      </c>
    </row>
    <row r="3783" spans="1:1">
      <c r="A3783" t="s">
        <v>1509</v>
      </c>
    </row>
    <row r="3784" spans="1:1">
      <c r="A3784" t="s">
        <v>3533</v>
      </c>
    </row>
    <row r="3785" spans="1:1">
      <c r="A3785" t="s">
        <v>3534</v>
      </c>
    </row>
    <row r="3786" spans="1:1">
      <c r="A3786" t="s">
        <v>3535</v>
      </c>
    </row>
    <row r="3787" spans="1:1">
      <c r="A3787" t="s">
        <v>70</v>
      </c>
    </row>
    <row r="3788" spans="1:1">
      <c r="A3788" t="s">
        <v>71</v>
      </c>
    </row>
    <row r="3789" spans="1:1">
      <c r="A3789" t="s">
        <v>3536</v>
      </c>
    </row>
    <row r="3790" spans="1:1">
      <c r="A3790" t="s">
        <v>3537</v>
      </c>
    </row>
    <row r="3794" spans="1:1">
      <c r="A3794" t="s">
        <v>2402</v>
      </c>
    </row>
    <row r="3795" spans="1:1">
      <c r="A3795" t="s">
        <v>3538</v>
      </c>
    </row>
    <row r="3796" spans="1:1">
      <c r="A3796" t="s">
        <v>2403</v>
      </c>
    </row>
    <row r="3797" spans="1:1">
      <c r="A3797" t="s">
        <v>1646</v>
      </c>
    </row>
    <row r="3798" spans="1:1">
      <c r="A3798" t="s">
        <v>2092</v>
      </c>
    </row>
    <row r="3799" spans="1:1">
      <c r="A3799" t="s">
        <v>1646</v>
      </c>
    </row>
    <row r="3800" spans="1:1">
      <c r="A3800" t="s">
        <v>2918</v>
      </c>
    </row>
    <row r="3801" spans="1:1">
      <c r="A3801" t="s">
        <v>1646</v>
      </c>
    </row>
    <row r="3802" spans="1:1">
      <c r="A3802" t="s">
        <v>1961</v>
      </c>
    </row>
    <row r="3803" spans="1:1">
      <c r="A3803" t="s">
        <v>1646</v>
      </c>
    </row>
    <row r="3804" spans="1:1">
      <c r="A3804" t="s">
        <v>1907</v>
      </c>
    </row>
    <row r="3805" spans="1:1">
      <c r="A3805" t="s">
        <v>1916</v>
      </c>
    </row>
    <row r="3806" spans="1:1">
      <c r="A3806" t="s">
        <v>1880</v>
      </c>
    </row>
    <row r="3807" spans="1:1">
      <c r="A3807" t="s">
        <v>1646</v>
      </c>
    </row>
    <row r="3808" spans="1:1">
      <c r="A3808" t="s">
        <v>1881</v>
      </c>
    </row>
    <row r="3809" spans="1:1">
      <c r="A3809" t="s">
        <v>1883</v>
      </c>
    </row>
    <row r="3810" spans="1:1">
      <c r="A3810" t="s">
        <v>1897</v>
      </c>
    </row>
    <row r="3811" spans="1:1">
      <c r="A3811" t="s">
        <v>1646</v>
      </c>
    </row>
    <row r="3812" spans="1:1">
      <c r="A3812" t="s">
        <v>2919</v>
      </c>
    </row>
    <row r="3813" spans="1:1">
      <c r="A3813" t="s">
        <v>1887</v>
      </c>
    </row>
    <row r="3814" spans="1:1">
      <c r="A3814" t="s">
        <v>2415</v>
      </c>
    </row>
    <row r="3815" spans="1:1">
      <c r="A3815" t="s">
        <v>1889</v>
      </c>
    </row>
    <row r="3818" spans="1:1">
      <c r="A3818" t="s">
        <v>64</v>
      </c>
    </row>
    <row r="3819" spans="1:1">
      <c r="A3819" t="s">
        <v>3539</v>
      </c>
    </row>
    <row r="3820" spans="1:1">
      <c r="A3820" t="s">
        <v>1509</v>
      </c>
    </row>
    <row r="3821" spans="1:1">
      <c r="A3821" t="s">
        <v>3540</v>
      </c>
    </row>
    <row r="3822" spans="1:1">
      <c r="A3822" t="s">
        <v>3541</v>
      </c>
    </row>
    <row r="3823" spans="1:1">
      <c r="A3823" t="s">
        <v>3542</v>
      </c>
    </row>
    <row r="3824" spans="1:1">
      <c r="A3824" t="s">
        <v>70</v>
      </c>
    </row>
    <row r="3825" spans="1:1">
      <c r="A3825" t="s">
        <v>71</v>
      </c>
    </row>
    <row r="3826" spans="1:1">
      <c r="A3826" t="s">
        <v>3543</v>
      </c>
    </row>
    <row r="3827" spans="1:1">
      <c r="A3827" t="s">
        <v>3544</v>
      </c>
    </row>
    <row r="3831" spans="1:1">
      <c r="A3831" t="s">
        <v>2080</v>
      </c>
    </row>
    <row r="3832" spans="1:1">
      <c r="A3832" t="s">
        <v>3545</v>
      </c>
    </row>
    <row r="3833" spans="1:1">
      <c r="A3833" t="s">
        <v>3546</v>
      </c>
    </row>
    <row r="3834" spans="1:1">
      <c r="A3834" t="s">
        <v>1646</v>
      </c>
    </row>
    <row r="3835" spans="1:1">
      <c r="A3835" t="s">
        <v>1646</v>
      </c>
    </row>
    <row r="3836" spans="1:1">
      <c r="A3836" t="s">
        <v>2512</v>
      </c>
    </row>
    <row r="3837" spans="1:1">
      <c r="A3837" t="s">
        <v>1646</v>
      </c>
    </row>
    <row r="3838" spans="1:1">
      <c r="A3838" t="s">
        <v>1881</v>
      </c>
    </row>
    <row r="3839" spans="1:1">
      <c r="A3839" t="s">
        <v>1916</v>
      </c>
    </row>
    <row r="3840" spans="1:1">
      <c r="A3840" t="s">
        <v>1646</v>
      </c>
    </row>
    <row r="3841" spans="1:1">
      <c r="A3841" t="s">
        <v>1897</v>
      </c>
    </row>
    <row r="3842" spans="1:1">
      <c r="A3842" t="s">
        <v>1646</v>
      </c>
    </row>
    <row r="3843" spans="1:1">
      <c r="A3843" t="s">
        <v>1884</v>
      </c>
    </row>
    <row r="3844" spans="1:1">
      <c r="A3844" t="s">
        <v>1883</v>
      </c>
    </row>
    <row r="3845" spans="1:1">
      <c r="A3845" t="s">
        <v>1646</v>
      </c>
    </row>
    <row r="3846" spans="1:1">
      <c r="A3846" t="s">
        <v>1885</v>
      </c>
    </row>
    <row r="3847" spans="1:1">
      <c r="A3847" t="s">
        <v>1646</v>
      </c>
    </row>
    <row r="3848" spans="1:1">
      <c r="A3848" t="s">
        <v>1899</v>
      </c>
    </row>
    <row r="3849" spans="1:1">
      <c r="A3849" t="s">
        <v>1886</v>
      </c>
    </row>
    <row r="3850" spans="1:1">
      <c r="A3850" t="s">
        <v>1887</v>
      </c>
    </row>
    <row r="3851" spans="1:1">
      <c r="A3851" t="s">
        <v>1901</v>
      </c>
    </row>
    <row r="3852" spans="1:1">
      <c r="A3852" t="s">
        <v>1889</v>
      </c>
    </row>
    <row r="3855" spans="1:1">
      <c r="A3855" t="s">
        <v>64</v>
      </c>
    </row>
    <row r="3856" spans="1:1">
      <c r="A3856" t="s">
        <v>3547</v>
      </c>
    </row>
    <row r="3857" spans="1:1">
      <c r="A3857" t="s">
        <v>1509</v>
      </c>
    </row>
    <row r="3858" spans="1:1">
      <c r="A3858" t="s">
        <v>3548</v>
      </c>
    </row>
    <row r="3859" spans="1:1">
      <c r="A3859" t="s">
        <v>3549</v>
      </c>
    </row>
    <row r="3860" spans="1:1">
      <c r="A3860" t="s">
        <v>3550</v>
      </c>
    </row>
    <row r="3861" spans="1:1">
      <c r="A3861" t="s">
        <v>70</v>
      </c>
    </row>
    <row r="3862" spans="1:1">
      <c r="A3862" t="s">
        <v>71</v>
      </c>
    </row>
    <row r="3863" spans="1:1">
      <c r="A3863" t="s">
        <v>3551</v>
      </c>
    </row>
    <row r="3864" spans="1:1">
      <c r="A3864" t="s">
        <v>3552</v>
      </c>
    </row>
    <row r="3868" spans="1:1">
      <c r="A3868" t="s">
        <v>3553</v>
      </c>
    </row>
    <row r="3869" spans="1:1">
      <c r="A3869" t="s">
        <v>3554</v>
      </c>
    </row>
    <row r="3870" spans="1:1">
      <c r="A3870" t="s">
        <v>1646</v>
      </c>
    </row>
    <row r="3871" spans="1:1">
      <c r="A3871" t="s">
        <v>2217</v>
      </c>
    </row>
    <row r="3872" spans="1:1">
      <c r="A3872" t="s">
        <v>1645</v>
      </c>
    </row>
    <row r="3873" spans="1:1">
      <c r="A3873" t="s">
        <v>1646</v>
      </c>
    </row>
    <row r="3874" spans="1:1">
      <c r="A3874" t="s">
        <v>1961</v>
      </c>
    </row>
    <row r="3875" spans="1:1">
      <c r="A3875" t="s">
        <v>1646</v>
      </c>
    </row>
    <row r="3876" spans="1:1">
      <c r="A3876" t="s">
        <v>1646</v>
      </c>
    </row>
    <row r="3877" spans="1:1">
      <c r="A3877" t="s">
        <v>1981</v>
      </c>
    </row>
    <row r="3878" spans="1:1">
      <c r="A3878" t="s">
        <v>1646</v>
      </c>
    </row>
    <row r="3879" spans="1:1">
      <c r="A3879" t="s">
        <v>1880</v>
      </c>
    </row>
    <row r="3880" spans="1:1">
      <c r="A3880" t="s">
        <v>1646</v>
      </c>
    </row>
    <row r="3881" spans="1:1">
      <c r="A3881" t="s">
        <v>1646</v>
      </c>
    </row>
    <row r="3882" spans="1:1">
      <c r="A3882" t="s">
        <v>2365</v>
      </c>
    </row>
    <row r="3883" spans="1:1">
      <c r="A3883" t="s">
        <v>1646</v>
      </c>
    </row>
    <row r="3884" spans="1:1">
      <c r="A3884" t="s">
        <v>1646</v>
      </c>
    </row>
    <row r="3885" spans="1:1">
      <c r="A3885" t="s">
        <v>1897</v>
      </c>
    </row>
    <row r="3886" spans="1:1">
      <c r="A3886" t="s">
        <v>1646</v>
      </c>
    </row>
    <row r="3887" spans="1:1">
      <c r="A3887" t="s">
        <v>1887</v>
      </c>
    </row>
    <row r="3888" spans="1:1">
      <c r="A3888" t="s">
        <v>2366</v>
      </c>
    </row>
    <row r="3889" spans="1:1">
      <c r="A3889" t="s">
        <v>1889</v>
      </c>
    </row>
    <row r="3892" spans="1:1">
      <c r="A3892" t="s">
        <v>64</v>
      </c>
    </row>
    <row r="3893" spans="1:1">
      <c r="A3893" t="s">
        <v>3555</v>
      </c>
    </row>
    <row r="3894" spans="1:1">
      <c r="A3894" t="s">
        <v>1509</v>
      </c>
    </row>
    <row r="3895" spans="1:1">
      <c r="A3895" t="s">
        <v>3556</v>
      </c>
    </row>
    <row r="3896" spans="1:1">
      <c r="A3896" t="s">
        <v>3557</v>
      </c>
    </row>
    <row r="3897" spans="1:1">
      <c r="A3897" t="s">
        <v>3558</v>
      </c>
    </row>
    <row r="3898" spans="1:1">
      <c r="A3898" t="s">
        <v>70</v>
      </c>
    </row>
    <row r="3899" spans="1:1">
      <c r="A3899" t="s">
        <v>71</v>
      </c>
    </row>
    <row r="3900" spans="1:1">
      <c r="A3900" t="s">
        <v>3559</v>
      </c>
    </row>
    <row r="3901" spans="1:1">
      <c r="A3901" t="s">
        <v>3560</v>
      </c>
    </row>
    <row r="3905" spans="1:1">
      <c r="A3905" t="s">
        <v>3561</v>
      </c>
    </row>
    <row r="3906" spans="1:1">
      <c r="A3906" t="s">
        <v>3562</v>
      </c>
    </row>
    <row r="3907" spans="1:1">
      <c r="A3907" t="s">
        <v>1646</v>
      </c>
    </row>
    <row r="3908" spans="1:1">
      <c r="A3908" t="s">
        <v>2217</v>
      </c>
    </row>
    <row r="3909" spans="1:1">
      <c r="A3909" t="s">
        <v>1645</v>
      </c>
    </row>
    <row r="3910" spans="1:1">
      <c r="A3910" t="s">
        <v>1646</v>
      </c>
    </row>
    <row r="3911" spans="1:1">
      <c r="A3911" t="s">
        <v>1961</v>
      </c>
    </row>
    <row r="3912" spans="1:1">
      <c r="A3912" t="s">
        <v>1646</v>
      </c>
    </row>
    <row r="3913" spans="1:1">
      <c r="A3913" t="s">
        <v>1646</v>
      </c>
    </row>
    <row r="3914" spans="1:1">
      <c r="A3914" t="s">
        <v>1981</v>
      </c>
    </row>
    <row r="3915" spans="1:1">
      <c r="A3915" t="s">
        <v>1646</v>
      </c>
    </row>
    <row r="3916" spans="1:1">
      <c r="A3916" t="s">
        <v>1880</v>
      </c>
    </row>
    <row r="3917" spans="1:1">
      <c r="A3917" t="s">
        <v>1646</v>
      </c>
    </row>
    <row r="3918" spans="1:1">
      <c r="A3918" t="s">
        <v>1646</v>
      </c>
    </row>
    <row r="3919" spans="1:1">
      <c r="A3919" t="s">
        <v>2365</v>
      </c>
    </row>
    <row r="3920" spans="1:1">
      <c r="A3920" t="s">
        <v>1646</v>
      </c>
    </row>
    <row r="3921" spans="1:1">
      <c r="A3921" t="s">
        <v>1646</v>
      </c>
    </row>
    <row r="3922" spans="1:1">
      <c r="A3922" t="s">
        <v>1897</v>
      </c>
    </row>
    <row r="3923" spans="1:1">
      <c r="A3923" t="s">
        <v>1646</v>
      </c>
    </row>
    <row r="3924" spans="1:1">
      <c r="A3924" t="s">
        <v>1887</v>
      </c>
    </row>
    <row r="3925" spans="1:1">
      <c r="A3925" t="s">
        <v>2366</v>
      </c>
    </row>
    <row r="3926" spans="1:1">
      <c r="A3926" t="s">
        <v>1889</v>
      </c>
    </row>
    <row r="3929" spans="1:1">
      <c r="A3929" t="s">
        <v>64</v>
      </c>
    </row>
    <row r="3930" spans="1:1">
      <c r="A3930" t="s">
        <v>3563</v>
      </c>
    </row>
    <row r="3931" spans="1:1">
      <c r="A3931" t="s">
        <v>1509</v>
      </c>
    </row>
    <row r="3932" spans="1:1">
      <c r="A3932" t="s">
        <v>3564</v>
      </c>
    </row>
    <row r="3933" spans="1:1">
      <c r="A3933" t="s">
        <v>3565</v>
      </c>
    </row>
    <row r="3934" spans="1:1">
      <c r="A3934" t="s">
        <v>3566</v>
      </c>
    </row>
    <row r="3935" spans="1:1">
      <c r="A3935" t="s">
        <v>70</v>
      </c>
    </row>
    <row r="3936" spans="1:1">
      <c r="A3936" t="s">
        <v>71</v>
      </c>
    </row>
    <row r="3937" spans="1:1">
      <c r="A3937" t="s">
        <v>3567</v>
      </c>
    </row>
    <row r="3938" spans="1:1">
      <c r="A3938" t="s">
        <v>3568</v>
      </c>
    </row>
    <row r="3942" spans="1:1">
      <c r="A3942" t="s">
        <v>2080</v>
      </c>
    </row>
    <row r="3943" spans="1:1">
      <c r="A3943" t="s">
        <v>3569</v>
      </c>
    </row>
    <row r="3944" spans="1:1">
      <c r="A3944" t="s">
        <v>3546</v>
      </c>
    </row>
    <row r="3945" spans="1:1">
      <c r="A3945" t="s">
        <v>1646</v>
      </c>
    </row>
    <row r="3946" spans="1:1">
      <c r="A3946" t="s">
        <v>1646</v>
      </c>
    </row>
    <row r="3947" spans="1:1">
      <c r="A3947" t="s">
        <v>2512</v>
      </c>
    </row>
    <row r="3948" spans="1:1">
      <c r="A3948" t="s">
        <v>1646</v>
      </c>
    </row>
    <row r="3949" spans="1:1">
      <c r="A3949" t="s">
        <v>1881</v>
      </c>
    </row>
    <row r="3950" spans="1:1">
      <c r="A3950" t="s">
        <v>1916</v>
      </c>
    </row>
    <row r="3951" spans="1:1">
      <c r="A3951" t="s">
        <v>1646</v>
      </c>
    </row>
    <row r="3952" spans="1:1">
      <c r="A3952" t="s">
        <v>1897</v>
      </c>
    </row>
    <row r="3953" spans="1:1">
      <c r="A3953" t="s">
        <v>1646</v>
      </c>
    </row>
    <row r="3954" spans="1:1">
      <c r="A3954" t="s">
        <v>1884</v>
      </c>
    </row>
    <row r="3955" spans="1:1">
      <c r="A3955" t="s">
        <v>1883</v>
      </c>
    </row>
    <row r="3956" spans="1:1">
      <c r="A3956" t="s">
        <v>1646</v>
      </c>
    </row>
    <row r="3957" spans="1:1">
      <c r="A3957" t="s">
        <v>1885</v>
      </c>
    </row>
    <row r="3958" spans="1:1">
      <c r="A3958" t="s">
        <v>1646</v>
      </c>
    </row>
    <row r="3959" spans="1:1">
      <c r="A3959" t="s">
        <v>1899</v>
      </c>
    </row>
    <row r="3960" spans="1:1">
      <c r="A3960" t="s">
        <v>1886</v>
      </c>
    </row>
    <row r="3961" spans="1:1">
      <c r="A3961" t="s">
        <v>1887</v>
      </c>
    </row>
    <row r="3962" spans="1:1">
      <c r="A3962" t="s">
        <v>1901</v>
      </c>
    </row>
    <row r="3963" spans="1:1">
      <c r="A3963" t="s">
        <v>1889</v>
      </c>
    </row>
    <row r="3966" spans="1:1">
      <c r="A3966" t="s">
        <v>64</v>
      </c>
    </row>
    <row r="3967" spans="1:1">
      <c r="A3967" t="s">
        <v>3570</v>
      </c>
    </row>
    <row r="3968" spans="1:1">
      <c r="A3968" t="s">
        <v>1509</v>
      </c>
    </row>
    <row r="3969" spans="1:1">
      <c r="A3969" t="s">
        <v>3571</v>
      </c>
    </row>
    <row r="3970" spans="1:1">
      <c r="A3970" t="s">
        <v>3572</v>
      </c>
    </row>
    <row r="3971" spans="1:1">
      <c r="A3971" t="s">
        <v>3573</v>
      </c>
    </row>
    <row r="3972" spans="1:1">
      <c r="A3972" t="s">
        <v>70</v>
      </c>
    </row>
    <row r="3973" spans="1:1">
      <c r="A3973" t="s">
        <v>71</v>
      </c>
    </row>
    <row r="3974" spans="1:1">
      <c r="A3974" t="s">
        <v>3574</v>
      </c>
    </row>
    <row r="3975" spans="1:1">
      <c r="A3975" t="s">
        <v>3575</v>
      </c>
    </row>
    <row r="3979" spans="1:1">
      <c r="A3979" t="s">
        <v>3576</v>
      </c>
    </row>
    <row r="3980" spans="1:1">
      <c r="A3980" t="s">
        <v>3577</v>
      </c>
    </row>
    <row r="3981" spans="1:1">
      <c r="A3981" t="s">
        <v>3578</v>
      </c>
    </row>
    <row r="3982" spans="1:1">
      <c r="A3982" t="s">
        <v>1646</v>
      </c>
    </row>
    <row r="3983" spans="1:1">
      <c r="A3983" t="s">
        <v>1968</v>
      </c>
    </row>
    <row r="3984" spans="1:1">
      <c r="A3984" t="s">
        <v>3579</v>
      </c>
    </row>
    <row r="3985" spans="1:1">
      <c r="A3985" t="s">
        <v>1645</v>
      </c>
    </row>
    <row r="3986" spans="1:1">
      <c r="A3986" t="s">
        <v>3580</v>
      </c>
    </row>
    <row r="3987" spans="1:1">
      <c r="A3987" t="s">
        <v>1646</v>
      </c>
    </row>
    <row r="3988" spans="1:1">
      <c r="A3988" t="s">
        <v>3581</v>
      </c>
    </row>
    <row r="3989" spans="1:1">
      <c r="A3989" t="s">
        <v>1916</v>
      </c>
    </row>
    <row r="3990" spans="1:1">
      <c r="A3990" t="s">
        <v>1884</v>
      </c>
    </row>
    <row r="3991" spans="1:1">
      <c r="A3991" t="s">
        <v>1646</v>
      </c>
    </row>
    <row r="3992" spans="1:1">
      <c r="A3992" t="s">
        <v>3582</v>
      </c>
    </row>
    <row r="3993" spans="1:1">
      <c r="A3993" t="s">
        <v>1883</v>
      </c>
    </row>
    <row r="3994" spans="1:1">
      <c r="A3994" t="s">
        <v>3583</v>
      </c>
    </row>
    <row r="3995" spans="1:1">
      <c r="A3995" t="s">
        <v>2417</v>
      </c>
    </row>
    <row r="3996" spans="1:1">
      <c r="A3996" t="s">
        <v>1646</v>
      </c>
    </row>
    <row r="3997" spans="1:1">
      <c r="A3997" t="s">
        <v>3584</v>
      </c>
    </row>
    <row r="3998" spans="1:1">
      <c r="A3998" t="s">
        <v>1900</v>
      </c>
    </row>
    <row r="3999" spans="1:1">
      <c r="A3999" t="s">
        <v>1888</v>
      </c>
    </row>
    <row r="4000" spans="1:1">
      <c r="A4000" t="s">
        <v>1889</v>
      </c>
    </row>
    <row r="4003" spans="1:1">
      <c r="A4003" t="s">
        <v>64</v>
      </c>
    </row>
    <row r="4004" spans="1:1">
      <c r="A4004" t="s">
        <v>3585</v>
      </c>
    </row>
    <row r="4005" spans="1:1">
      <c r="A4005" t="s">
        <v>1509</v>
      </c>
    </row>
    <row r="4006" spans="1:1">
      <c r="A4006" t="s">
        <v>3586</v>
      </c>
    </row>
    <row r="4007" spans="1:1">
      <c r="A4007" t="s">
        <v>3587</v>
      </c>
    </row>
    <row r="4008" spans="1:1">
      <c r="A4008" t="s">
        <v>3588</v>
      </c>
    </row>
    <row r="4009" spans="1:1">
      <c r="A4009" t="s">
        <v>70</v>
      </c>
    </row>
    <row r="4010" spans="1:1">
      <c r="A4010" t="s">
        <v>71</v>
      </c>
    </row>
    <row r="4011" spans="1:1">
      <c r="A4011" t="s">
        <v>3589</v>
      </c>
    </row>
    <row r="4012" spans="1:1">
      <c r="A4012" t="s">
        <v>3590</v>
      </c>
    </row>
    <row r="4016" spans="1:1">
      <c r="A4016" t="s">
        <v>1878</v>
      </c>
    </row>
    <row r="4017" spans="1:1">
      <c r="A4017" t="s">
        <v>3591</v>
      </c>
    </row>
    <row r="4018" spans="1:1">
      <c r="A4018" t="s">
        <v>1643</v>
      </c>
    </row>
    <row r="4019" spans="1:1">
      <c r="A4019" t="s">
        <v>1646</v>
      </c>
    </row>
    <row r="4020" spans="1:1">
      <c r="A4020" t="s">
        <v>1880</v>
      </c>
    </row>
    <row r="4021" spans="1:1">
      <c r="A4021" t="s">
        <v>1646</v>
      </c>
    </row>
    <row r="4022" spans="1:1">
      <c r="A4022" t="s">
        <v>1646</v>
      </c>
    </row>
    <row r="4023" spans="1:1">
      <c r="A4023" t="s">
        <v>1645</v>
      </c>
    </row>
    <row r="4024" spans="1:1">
      <c r="A4024" t="s">
        <v>1881</v>
      </c>
    </row>
    <row r="4025" spans="1:1">
      <c r="A4025" t="s">
        <v>1646</v>
      </c>
    </row>
    <row r="4026" spans="1:1">
      <c r="A4026" t="s">
        <v>1646</v>
      </c>
    </row>
    <row r="4027" spans="1:1">
      <c r="A4027" t="s">
        <v>1916</v>
      </c>
    </row>
    <row r="4028" spans="1:1">
      <c r="A4028" t="s">
        <v>1897</v>
      </c>
    </row>
    <row r="4029" spans="1:1">
      <c r="A4029" t="s">
        <v>1646</v>
      </c>
    </row>
    <row r="4030" spans="1:1">
      <c r="A4030" t="s">
        <v>1646</v>
      </c>
    </row>
    <row r="4031" spans="1:1">
      <c r="A4031" t="s">
        <v>1883</v>
      </c>
    </row>
    <row r="4032" spans="1:1">
      <c r="A4032" t="s">
        <v>1884</v>
      </c>
    </row>
    <row r="4033" spans="1:1">
      <c r="A4033" t="s">
        <v>1646</v>
      </c>
    </row>
    <row r="4034" spans="1:1">
      <c r="A4034" t="s">
        <v>1646</v>
      </c>
    </row>
    <row r="4035" spans="1:1">
      <c r="A4035" t="s">
        <v>1900</v>
      </c>
    </row>
    <row r="4036" spans="1:1">
      <c r="A4036" t="s">
        <v>2415</v>
      </c>
    </row>
    <row r="4037" spans="1:1">
      <c r="A4037" t="s">
        <v>1889</v>
      </c>
    </row>
    <row r="4040" spans="1:1">
      <c r="A4040" t="s">
        <v>64</v>
      </c>
    </row>
    <row r="4041" spans="1:1">
      <c r="A4041" t="s">
        <v>3592</v>
      </c>
    </row>
    <row r="4042" spans="1:1">
      <c r="A4042" t="s">
        <v>1509</v>
      </c>
    </row>
    <row r="4043" spans="1:1">
      <c r="A4043" t="s">
        <v>3593</v>
      </c>
    </row>
    <row r="4044" spans="1:1">
      <c r="A4044" t="s">
        <v>3594</v>
      </c>
    </row>
    <row r="4045" spans="1:1">
      <c r="A4045" t="s">
        <v>3595</v>
      </c>
    </row>
    <row r="4046" spans="1:1">
      <c r="A4046" t="s">
        <v>70</v>
      </c>
    </row>
    <row r="4047" spans="1:1">
      <c r="A4047" t="s">
        <v>71</v>
      </c>
    </row>
    <row r="4048" spans="1:1">
      <c r="A4048" t="s">
        <v>3596</v>
      </c>
    </row>
    <row r="4049" spans="1:1">
      <c r="A4049" t="s">
        <v>3597</v>
      </c>
    </row>
    <row r="4053" spans="1:1">
      <c r="A4053" t="s">
        <v>1959</v>
      </c>
    </row>
    <row r="4054" spans="1:1">
      <c r="A4054" t="s">
        <v>3598</v>
      </c>
    </row>
    <row r="4055" spans="1:1">
      <c r="A4055" t="s">
        <v>1646</v>
      </c>
    </row>
    <row r="4056" spans="1:1">
      <c r="A4056" t="s">
        <v>3599</v>
      </c>
    </row>
    <row r="4057" spans="1:1">
      <c r="A4057" t="s">
        <v>1646</v>
      </c>
    </row>
    <row r="4058" spans="1:1">
      <c r="A4058" t="s">
        <v>1646</v>
      </c>
    </row>
    <row r="4059" spans="1:1">
      <c r="A4059" t="s">
        <v>1646</v>
      </c>
    </row>
    <row r="4060" spans="1:1">
      <c r="A4060" t="s">
        <v>3600</v>
      </c>
    </row>
    <row r="4061" spans="1:1">
      <c r="A4061" t="s">
        <v>1646</v>
      </c>
    </row>
    <row r="4062" spans="1:1">
      <c r="A4062" t="s">
        <v>1916</v>
      </c>
    </row>
    <row r="4063" spans="1:1">
      <c r="A4063" t="s">
        <v>1880</v>
      </c>
    </row>
    <row r="4064" spans="1:1">
      <c r="A4064" t="s">
        <v>1646</v>
      </c>
    </row>
    <row r="4065" spans="1:1">
      <c r="A4065" t="s">
        <v>1646</v>
      </c>
    </row>
    <row r="4066" spans="1:1">
      <c r="A4066" t="s">
        <v>2365</v>
      </c>
    </row>
    <row r="4067" spans="1:1">
      <c r="A4067" t="s">
        <v>1646</v>
      </c>
    </row>
    <row r="4068" spans="1:1">
      <c r="A4068" t="s">
        <v>1646</v>
      </c>
    </row>
    <row r="4069" spans="1:1">
      <c r="A4069" t="s">
        <v>1646</v>
      </c>
    </row>
    <row r="4070" spans="1:1">
      <c r="A4070" t="s">
        <v>2895</v>
      </c>
    </row>
    <row r="4071" spans="1:1">
      <c r="A4071" t="s">
        <v>1646</v>
      </c>
    </row>
    <row r="4072" spans="1:1">
      <c r="A4072" t="s">
        <v>1887</v>
      </c>
    </row>
    <row r="4073" spans="1:1">
      <c r="A4073" t="s">
        <v>1989</v>
      </c>
    </row>
    <row r="4074" spans="1:1">
      <c r="A4074" t="s">
        <v>1889</v>
      </c>
    </row>
    <row r="4077" spans="1:1">
      <c r="A4077" t="s">
        <v>64</v>
      </c>
    </row>
    <row r="4078" spans="1:1">
      <c r="A4078" t="s">
        <v>3601</v>
      </c>
    </row>
    <row r="4079" spans="1:1">
      <c r="A4079" t="s">
        <v>1509</v>
      </c>
    </row>
    <row r="4080" spans="1:1">
      <c r="A4080" t="s">
        <v>3602</v>
      </c>
    </row>
    <row r="4081" spans="1:1">
      <c r="A4081" t="s">
        <v>3603</v>
      </c>
    </row>
    <row r="4082" spans="1:1">
      <c r="A4082" t="s">
        <v>3604</v>
      </c>
    </row>
    <row r="4083" spans="1:1">
      <c r="A4083" t="s">
        <v>70</v>
      </c>
    </row>
    <row r="4084" spans="1:1">
      <c r="A4084" t="s">
        <v>71</v>
      </c>
    </row>
    <row r="4085" spans="1:1">
      <c r="A4085" t="s">
        <v>3605</v>
      </c>
    </row>
    <row r="4086" spans="1:1">
      <c r="A4086" t="s">
        <v>3606</v>
      </c>
    </row>
    <row r="4090" spans="1:1">
      <c r="A4090" t="s">
        <v>3607</v>
      </c>
    </row>
    <row r="4091" spans="1:1">
      <c r="A4091" t="s">
        <v>3608</v>
      </c>
    </row>
    <row r="4092" spans="1:1">
      <c r="A4092" t="s">
        <v>3609</v>
      </c>
    </row>
    <row r="4093" spans="1:1">
      <c r="A4093" t="s">
        <v>1646</v>
      </c>
    </row>
    <row r="4094" spans="1:1">
      <c r="A4094" t="s">
        <v>3580</v>
      </c>
    </row>
    <row r="4095" spans="1:1">
      <c r="A4095" t="s">
        <v>1646</v>
      </c>
    </row>
    <row r="4096" spans="1:1">
      <c r="A4096" t="s">
        <v>1646</v>
      </c>
    </row>
    <row r="4097" spans="1:1">
      <c r="A4097" t="s">
        <v>3610</v>
      </c>
    </row>
    <row r="4098" spans="1:1">
      <c r="A4098" t="s">
        <v>1646</v>
      </c>
    </row>
    <row r="4099" spans="1:1">
      <c r="A4099" t="s">
        <v>1884</v>
      </c>
    </row>
    <row r="4100" spans="1:1">
      <c r="A4100" t="s">
        <v>1916</v>
      </c>
    </row>
    <row r="4101" spans="1:1">
      <c r="A4101" t="s">
        <v>3582</v>
      </c>
    </row>
    <row r="4102" spans="1:1">
      <c r="A4102" t="s">
        <v>1646</v>
      </c>
    </row>
    <row r="4103" spans="1:1">
      <c r="A4103" t="s">
        <v>3583</v>
      </c>
    </row>
    <row r="4104" spans="1:1">
      <c r="A4104" t="s">
        <v>1883</v>
      </c>
    </row>
    <row r="4105" spans="1:1">
      <c r="A4105" t="s">
        <v>1646</v>
      </c>
    </row>
    <row r="4106" spans="1:1">
      <c r="A4106" t="s">
        <v>2417</v>
      </c>
    </row>
    <row r="4107" spans="1:1">
      <c r="A4107" t="s">
        <v>1646</v>
      </c>
    </row>
    <row r="4108" spans="1:1">
      <c r="A4108" t="s">
        <v>3584</v>
      </c>
    </row>
    <row r="4109" spans="1:1">
      <c r="A4109" t="s">
        <v>1900</v>
      </c>
    </row>
    <row r="4110" spans="1:1">
      <c r="A4110" t="s">
        <v>1888</v>
      </c>
    </row>
    <row r="4111" spans="1:1">
      <c r="A4111" t="s">
        <v>1889</v>
      </c>
    </row>
    <row r="4114" spans="1:1">
      <c r="A4114" t="s">
        <v>64</v>
      </c>
    </row>
    <row r="4115" spans="1:1">
      <c r="A4115" t="s">
        <v>3611</v>
      </c>
    </row>
    <row r="4116" spans="1:1">
      <c r="A4116" t="s">
        <v>1509</v>
      </c>
    </row>
    <row r="4117" spans="1:1">
      <c r="A4117" t="s">
        <v>3612</v>
      </c>
    </row>
    <row r="4118" spans="1:1">
      <c r="A4118" t="s">
        <v>3613</v>
      </c>
    </row>
    <row r="4119" spans="1:1">
      <c r="A4119" t="s">
        <v>3614</v>
      </c>
    </row>
    <row r="4120" spans="1:1">
      <c r="A4120" t="s">
        <v>70</v>
      </c>
    </row>
    <row r="4121" spans="1:1">
      <c r="A4121" t="s">
        <v>71</v>
      </c>
    </row>
    <row r="4122" spans="1:1">
      <c r="A4122" t="s">
        <v>3615</v>
      </c>
    </row>
    <row r="4123" spans="1:1">
      <c r="A4123" t="s">
        <v>3616</v>
      </c>
    </row>
    <row r="4127" spans="1:1">
      <c r="A4127" t="s">
        <v>3607</v>
      </c>
    </row>
    <row r="4128" spans="1:1">
      <c r="A4128" t="s">
        <v>3617</v>
      </c>
    </row>
    <row r="4129" spans="1:1">
      <c r="A4129" t="s">
        <v>3609</v>
      </c>
    </row>
    <row r="4130" spans="1:1">
      <c r="A4130" t="s">
        <v>1646</v>
      </c>
    </row>
    <row r="4131" spans="1:1">
      <c r="A4131" t="s">
        <v>3580</v>
      </c>
    </row>
    <row r="4132" spans="1:1">
      <c r="A4132" t="s">
        <v>1646</v>
      </c>
    </row>
    <row r="4133" spans="1:1">
      <c r="A4133" t="s">
        <v>1646</v>
      </c>
    </row>
    <row r="4134" spans="1:1">
      <c r="A4134" t="s">
        <v>3610</v>
      </c>
    </row>
    <row r="4135" spans="1:1">
      <c r="A4135" t="s">
        <v>1646</v>
      </c>
    </row>
    <row r="4136" spans="1:1">
      <c r="A4136" t="s">
        <v>1884</v>
      </c>
    </row>
    <row r="4137" spans="1:1">
      <c r="A4137" t="s">
        <v>1916</v>
      </c>
    </row>
    <row r="4138" spans="1:1">
      <c r="A4138" t="s">
        <v>3582</v>
      </c>
    </row>
    <row r="4139" spans="1:1">
      <c r="A4139" t="s">
        <v>1646</v>
      </c>
    </row>
    <row r="4140" spans="1:1">
      <c r="A4140" t="s">
        <v>3583</v>
      </c>
    </row>
    <row r="4141" spans="1:1">
      <c r="A4141" t="s">
        <v>1883</v>
      </c>
    </row>
    <row r="4142" spans="1:1">
      <c r="A4142" t="s">
        <v>1646</v>
      </c>
    </row>
    <row r="4143" spans="1:1">
      <c r="A4143" t="s">
        <v>2417</v>
      </c>
    </row>
    <row r="4144" spans="1:1">
      <c r="A4144" t="s">
        <v>1646</v>
      </c>
    </row>
    <row r="4145" spans="1:1">
      <c r="A4145" t="s">
        <v>3584</v>
      </c>
    </row>
    <row r="4146" spans="1:1">
      <c r="A4146" t="s">
        <v>1900</v>
      </c>
    </row>
    <row r="4147" spans="1:1">
      <c r="A4147" t="s">
        <v>1888</v>
      </c>
    </row>
    <row r="4148" spans="1:1">
      <c r="A4148" t="s">
        <v>1889</v>
      </c>
    </row>
    <row r="4151" spans="1:1">
      <c r="A4151" t="s">
        <v>64</v>
      </c>
    </row>
    <row r="4152" spans="1:1">
      <c r="A4152" t="s">
        <v>3618</v>
      </c>
    </row>
    <row r="4153" spans="1:1">
      <c r="A4153" t="s">
        <v>1509</v>
      </c>
    </row>
    <row r="4154" spans="1:1">
      <c r="A4154" t="s">
        <v>3619</v>
      </c>
    </row>
    <row r="4155" spans="1:1">
      <c r="A4155" t="s">
        <v>3620</v>
      </c>
    </row>
    <row r="4156" spans="1:1">
      <c r="A4156" t="s">
        <v>3621</v>
      </c>
    </row>
    <row r="4157" spans="1:1">
      <c r="A4157" t="s">
        <v>70</v>
      </c>
    </row>
    <row r="4158" spans="1:1">
      <c r="A4158" t="s">
        <v>71</v>
      </c>
    </row>
    <row r="4159" spans="1:1">
      <c r="A4159" t="s">
        <v>3622</v>
      </c>
    </row>
    <row r="4160" spans="1:1">
      <c r="A4160" t="s">
        <v>3623</v>
      </c>
    </row>
    <row r="4164" spans="1:1">
      <c r="A4164" t="s">
        <v>1959</v>
      </c>
    </row>
    <row r="4165" spans="1:1">
      <c r="A4165" t="s">
        <v>3624</v>
      </c>
    </row>
    <row r="4166" spans="1:1">
      <c r="A4166" t="s">
        <v>1646</v>
      </c>
    </row>
    <row r="4167" spans="1:1">
      <c r="A4167" t="s">
        <v>3599</v>
      </c>
    </row>
    <row r="4168" spans="1:1">
      <c r="A4168" t="s">
        <v>1646</v>
      </c>
    </row>
    <row r="4169" spans="1:1">
      <c r="A4169" t="s">
        <v>1646</v>
      </c>
    </row>
    <row r="4170" spans="1:1">
      <c r="A4170" t="s">
        <v>1645</v>
      </c>
    </row>
    <row r="4171" spans="1:1">
      <c r="A4171" t="s">
        <v>1907</v>
      </c>
    </row>
    <row r="4172" spans="1:1">
      <c r="A4172" t="s">
        <v>1646</v>
      </c>
    </row>
    <row r="4173" spans="1:1">
      <c r="A4173" t="s">
        <v>1916</v>
      </c>
    </row>
    <row r="4174" spans="1:1">
      <c r="A4174" t="s">
        <v>1880</v>
      </c>
    </row>
    <row r="4175" spans="1:1">
      <c r="A4175" t="s">
        <v>1646</v>
      </c>
    </row>
    <row r="4176" spans="1:1">
      <c r="A4176" t="s">
        <v>1646</v>
      </c>
    </row>
    <row r="4177" spans="1:1">
      <c r="A4177" t="s">
        <v>2365</v>
      </c>
    </row>
    <row r="4178" spans="1:1">
      <c r="A4178" t="s">
        <v>1646</v>
      </c>
    </row>
    <row r="4179" spans="1:1">
      <c r="A4179" t="s">
        <v>1646</v>
      </c>
    </row>
    <row r="4180" spans="1:1">
      <c r="A4180" t="s">
        <v>1646</v>
      </c>
    </row>
    <row r="4181" spans="1:1">
      <c r="A4181" t="s">
        <v>2895</v>
      </c>
    </row>
    <row r="4182" spans="1:1">
      <c r="A4182" t="s">
        <v>1646</v>
      </c>
    </row>
    <row r="4183" spans="1:1">
      <c r="A4183" t="s">
        <v>1887</v>
      </c>
    </row>
    <row r="4184" spans="1:1">
      <c r="A4184" t="s">
        <v>1989</v>
      </c>
    </row>
    <row r="4185" spans="1:1">
      <c r="A4185" t="s">
        <v>1889</v>
      </c>
    </row>
    <row r="4188" spans="1:1">
      <c r="A4188" t="s">
        <v>64</v>
      </c>
    </row>
    <row r="4189" spans="1:1">
      <c r="A4189" t="s">
        <v>3625</v>
      </c>
    </row>
    <row r="4190" spans="1:1">
      <c r="A4190" t="s">
        <v>1509</v>
      </c>
    </row>
    <row r="4191" spans="1:1">
      <c r="A4191" t="s">
        <v>3626</v>
      </c>
    </row>
    <row r="4192" spans="1:1">
      <c r="A4192" t="s">
        <v>3627</v>
      </c>
    </row>
    <row r="4193" spans="1:1">
      <c r="A4193" t="s">
        <v>3628</v>
      </c>
    </row>
    <row r="4194" spans="1:1">
      <c r="A4194" t="s">
        <v>70</v>
      </c>
    </row>
    <row r="4195" spans="1:1">
      <c r="A4195" t="s">
        <v>71</v>
      </c>
    </row>
    <row r="4196" spans="1:1">
      <c r="A4196" t="s">
        <v>3629</v>
      </c>
    </row>
    <row r="4197" spans="1:1">
      <c r="A4197" t="s">
        <v>3630</v>
      </c>
    </row>
    <row r="4201" spans="1:1">
      <c r="A4201" t="s">
        <v>1878</v>
      </c>
    </row>
    <row r="4202" spans="1:1">
      <c r="A4202" t="s">
        <v>3631</v>
      </c>
    </row>
    <row r="4203" spans="1:1">
      <c r="A4203" t="s">
        <v>1643</v>
      </c>
    </row>
    <row r="4204" spans="1:1">
      <c r="A4204" t="s">
        <v>1646</v>
      </c>
    </row>
    <row r="4205" spans="1:1">
      <c r="A4205" t="s">
        <v>1880</v>
      </c>
    </row>
    <row r="4206" spans="1:1">
      <c r="A4206" t="s">
        <v>1646</v>
      </c>
    </row>
    <row r="4207" spans="1:1">
      <c r="A4207" t="s">
        <v>1646</v>
      </c>
    </row>
    <row r="4208" spans="1:1">
      <c r="A4208" t="s">
        <v>1645</v>
      </c>
    </row>
    <row r="4209" spans="1:1">
      <c r="A4209" t="s">
        <v>1881</v>
      </c>
    </row>
    <row r="4210" spans="1:1">
      <c r="A4210" t="s">
        <v>1646</v>
      </c>
    </row>
    <row r="4211" spans="1:1">
      <c r="A4211" t="s">
        <v>1646</v>
      </c>
    </row>
    <row r="4212" spans="1:1">
      <c r="A4212" t="s">
        <v>1916</v>
      </c>
    </row>
    <row r="4213" spans="1:1">
      <c r="A4213" t="s">
        <v>1897</v>
      </c>
    </row>
    <row r="4214" spans="1:1">
      <c r="A4214" t="s">
        <v>1646</v>
      </c>
    </row>
    <row r="4215" spans="1:1">
      <c r="A4215" t="s">
        <v>1646</v>
      </c>
    </row>
    <row r="4216" spans="1:1">
      <c r="A4216" t="s">
        <v>1883</v>
      </c>
    </row>
    <row r="4217" spans="1:1">
      <c r="A4217" t="s">
        <v>1884</v>
      </c>
    </row>
    <row r="4218" spans="1:1">
      <c r="A4218" t="s">
        <v>1646</v>
      </c>
    </row>
    <row r="4219" spans="1:1">
      <c r="A4219" t="s">
        <v>1646</v>
      </c>
    </row>
    <row r="4220" spans="1:1">
      <c r="A4220" t="s">
        <v>1900</v>
      </c>
    </row>
    <row r="4221" spans="1:1">
      <c r="A4221" t="s">
        <v>2415</v>
      </c>
    </row>
    <row r="4222" spans="1:1">
      <c r="A4222" t="s">
        <v>1889</v>
      </c>
    </row>
    <row r="4225" spans="1:1">
      <c r="A4225" t="s">
        <v>64</v>
      </c>
    </row>
    <row r="4226" spans="1:1">
      <c r="A4226" t="s">
        <v>3632</v>
      </c>
    </row>
    <row r="4227" spans="1:1">
      <c r="A4227" t="s">
        <v>1509</v>
      </c>
    </row>
    <row r="4228" spans="1:1">
      <c r="A4228" t="s">
        <v>3633</v>
      </c>
    </row>
    <row r="4229" spans="1:1">
      <c r="A4229" t="s">
        <v>3634</v>
      </c>
    </row>
    <row r="4230" spans="1:1">
      <c r="A4230" t="s">
        <v>3635</v>
      </c>
    </row>
    <row r="4231" spans="1:1">
      <c r="A4231" t="s">
        <v>70</v>
      </c>
    </row>
    <row r="4232" spans="1:1">
      <c r="A4232" t="s">
        <v>71</v>
      </c>
    </row>
    <row r="4233" spans="1:1">
      <c r="A4233" t="s">
        <v>3636</v>
      </c>
    </row>
    <row r="4234" spans="1:1">
      <c r="A4234" t="s">
        <v>3637</v>
      </c>
    </row>
    <row r="4238" spans="1:1">
      <c r="A4238" t="s">
        <v>3576</v>
      </c>
    </row>
    <row r="4239" spans="1:1">
      <c r="A4239" t="s">
        <v>3638</v>
      </c>
    </row>
    <row r="4240" spans="1:1">
      <c r="A4240" t="s">
        <v>1881</v>
      </c>
    </row>
    <row r="4241" spans="1:1">
      <c r="A4241" t="s">
        <v>1646</v>
      </c>
    </row>
    <row r="4242" spans="1:1">
      <c r="A4242" t="s">
        <v>1968</v>
      </c>
    </row>
    <row r="4243" spans="1:1">
      <c r="A4243" t="s">
        <v>3579</v>
      </c>
    </row>
    <row r="4244" spans="1:1">
      <c r="A4244" t="s">
        <v>1645</v>
      </c>
    </row>
    <row r="4245" spans="1:1">
      <c r="A4245" t="s">
        <v>3580</v>
      </c>
    </row>
    <row r="4246" spans="1:1">
      <c r="A4246" t="s">
        <v>1646</v>
      </c>
    </row>
    <row r="4247" spans="1:1">
      <c r="A4247" t="s">
        <v>3581</v>
      </c>
    </row>
    <row r="4248" spans="1:1">
      <c r="A4248" t="s">
        <v>1916</v>
      </c>
    </row>
    <row r="4249" spans="1:1">
      <c r="A4249" t="s">
        <v>1884</v>
      </c>
    </row>
    <row r="4250" spans="1:1">
      <c r="A4250" t="s">
        <v>1646</v>
      </c>
    </row>
    <row r="4251" spans="1:1">
      <c r="A4251" t="s">
        <v>3582</v>
      </c>
    </row>
    <row r="4252" spans="1:1">
      <c r="A4252" t="s">
        <v>1883</v>
      </c>
    </row>
    <row r="4253" spans="1:1">
      <c r="A4253" t="s">
        <v>3583</v>
      </c>
    </row>
    <row r="4254" spans="1:1">
      <c r="A4254" t="s">
        <v>2417</v>
      </c>
    </row>
    <row r="4255" spans="1:1">
      <c r="A4255" t="s">
        <v>1646</v>
      </c>
    </row>
    <row r="4256" spans="1:1">
      <c r="A4256" t="s">
        <v>3584</v>
      </c>
    </row>
    <row r="4257" spans="1:1">
      <c r="A4257" t="s">
        <v>1900</v>
      </c>
    </row>
    <row r="4258" spans="1:1">
      <c r="A4258" t="s">
        <v>1888</v>
      </c>
    </row>
    <row r="4259" spans="1:1">
      <c r="A4259" t="s">
        <v>1889</v>
      </c>
    </row>
    <row r="4262" spans="1:1">
      <c r="A4262" t="s">
        <v>64</v>
      </c>
    </row>
    <row r="4263" spans="1:1">
      <c r="A4263" t="s">
        <v>3639</v>
      </c>
    </row>
    <row r="4264" spans="1:1">
      <c r="A4264" t="s">
        <v>1509</v>
      </c>
    </row>
    <row r="4265" spans="1:1">
      <c r="A4265" t="s">
        <v>3640</v>
      </c>
    </row>
    <row r="4266" spans="1:1">
      <c r="A4266" t="s">
        <v>3641</v>
      </c>
    </row>
    <row r="4267" spans="1:1">
      <c r="A4267" t="s">
        <v>3642</v>
      </c>
    </row>
    <row r="4268" spans="1:1">
      <c r="A4268" t="s">
        <v>70</v>
      </c>
    </row>
    <row r="4269" spans="1:1">
      <c r="A4269" t="s">
        <v>71</v>
      </c>
    </row>
    <row r="4270" spans="1:1">
      <c r="A4270" t="s">
        <v>3643</v>
      </c>
    </row>
    <row r="4271" spans="1:1">
      <c r="A4271" t="s">
        <v>3644</v>
      </c>
    </row>
    <row r="4275" spans="1:1">
      <c r="A4275" t="s">
        <v>1942</v>
      </c>
    </row>
    <row r="4276" spans="1:1">
      <c r="A4276" t="s">
        <v>3645</v>
      </c>
    </row>
    <row r="4277" spans="1:1">
      <c r="A4277" t="s">
        <v>1646</v>
      </c>
    </row>
    <row r="4278" spans="1:1">
      <c r="A4278" t="s">
        <v>1944</v>
      </c>
    </row>
    <row r="4279" spans="1:1">
      <c r="A4279" t="s">
        <v>1646</v>
      </c>
    </row>
    <row r="4280" spans="1:1">
      <c r="A4280" t="s">
        <v>1646</v>
      </c>
    </row>
    <row r="4281" spans="1:1">
      <c r="A4281" t="s">
        <v>1646</v>
      </c>
    </row>
    <row r="4282" spans="1:1">
      <c r="A4282" t="s">
        <v>1898</v>
      </c>
    </row>
    <row r="4283" spans="1:1">
      <c r="A4283" t="s">
        <v>1646</v>
      </c>
    </row>
    <row r="4284" spans="1:1">
      <c r="A4284" t="s">
        <v>1646</v>
      </c>
    </row>
    <row r="4285" spans="1:1">
      <c r="A4285" t="s">
        <v>1885</v>
      </c>
    </row>
    <row r="4286" spans="1:1">
      <c r="A4286" t="s">
        <v>1646</v>
      </c>
    </row>
    <row r="4287" spans="1:1">
      <c r="A4287" t="s">
        <v>1883</v>
      </c>
    </row>
    <row r="4288" spans="1:1">
      <c r="A4288" t="s">
        <v>1899</v>
      </c>
    </row>
    <row r="4289" spans="1:1">
      <c r="A4289" t="s">
        <v>1646</v>
      </c>
    </row>
    <row r="4290" spans="1:1">
      <c r="A4290" t="s">
        <v>1646</v>
      </c>
    </row>
    <row r="4291" spans="1:1">
      <c r="A4291" t="s">
        <v>1646</v>
      </c>
    </row>
    <row r="4292" spans="1:1">
      <c r="A4292" t="s">
        <v>1945</v>
      </c>
    </row>
    <row r="4293" spans="1:1">
      <c r="A4293" t="s">
        <v>1646</v>
      </c>
    </row>
    <row r="4294" spans="1:1">
      <c r="A4294" t="s">
        <v>1887</v>
      </c>
    </row>
    <row r="4295" spans="1:1">
      <c r="A4295" t="s">
        <v>1929</v>
      </c>
    </row>
    <row r="4296" spans="1:1">
      <c r="A4296" t="s">
        <v>1889</v>
      </c>
    </row>
    <row r="4299" spans="1:1">
      <c r="A4299" t="s">
        <v>64</v>
      </c>
    </row>
    <row r="4300" spans="1:1">
      <c r="A4300" t="s">
        <v>3646</v>
      </c>
    </row>
    <row r="4301" spans="1:1">
      <c r="A4301" t="s">
        <v>1509</v>
      </c>
    </row>
    <row r="4302" spans="1:1">
      <c r="A4302" t="s">
        <v>3647</v>
      </c>
    </row>
    <row r="4303" spans="1:1">
      <c r="A4303" t="s">
        <v>3648</v>
      </c>
    </row>
    <row r="4304" spans="1:1">
      <c r="A4304" t="s">
        <v>3649</v>
      </c>
    </row>
    <row r="4305" spans="1:1">
      <c r="A4305" t="s">
        <v>70</v>
      </c>
    </row>
    <row r="4306" spans="1:1">
      <c r="A4306" t="s">
        <v>71</v>
      </c>
    </row>
    <row r="4307" spans="1:1">
      <c r="A4307" t="s">
        <v>3650</v>
      </c>
    </row>
    <row r="4308" spans="1:1">
      <c r="A4308" t="s">
        <v>3651</v>
      </c>
    </row>
    <row r="4312" spans="1:1">
      <c r="A4312" t="s">
        <v>1959</v>
      </c>
    </row>
    <row r="4313" spans="1:1">
      <c r="A4313" t="s">
        <v>3652</v>
      </c>
    </row>
    <row r="4314" spans="1:1">
      <c r="A4314" t="s">
        <v>1643</v>
      </c>
    </row>
    <row r="4315" spans="1:1">
      <c r="A4315" t="s">
        <v>1961</v>
      </c>
    </row>
    <row r="4316" spans="1:1">
      <c r="A4316" t="s">
        <v>1646</v>
      </c>
    </row>
    <row r="4317" spans="1:1">
      <c r="A4317" t="s">
        <v>1645</v>
      </c>
    </row>
    <row r="4318" spans="1:1">
      <c r="A4318" t="s">
        <v>1646</v>
      </c>
    </row>
    <row r="4319" spans="1:1">
      <c r="A4319" t="s">
        <v>1907</v>
      </c>
    </row>
    <row r="4320" spans="1:1">
      <c r="A4320" t="s">
        <v>1646</v>
      </c>
    </row>
    <row r="4321" spans="1:1">
      <c r="A4321" t="s">
        <v>1916</v>
      </c>
    </row>
    <row r="4322" spans="1:1">
      <c r="A4322" t="s">
        <v>1880</v>
      </c>
    </row>
    <row r="4323" spans="1:1">
      <c r="A4323" t="s">
        <v>1646</v>
      </c>
    </row>
    <row r="4324" spans="1:1">
      <c r="A4324" t="s">
        <v>1646</v>
      </c>
    </row>
    <row r="4325" spans="1:1">
      <c r="A4325" t="s">
        <v>2365</v>
      </c>
    </row>
    <row r="4326" spans="1:1">
      <c r="A4326" t="s">
        <v>1646</v>
      </c>
    </row>
    <row r="4327" spans="1:1">
      <c r="A4327" t="s">
        <v>1646</v>
      </c>
    </row>
    <row r="4328" spans="1:1">
      <c r="A4328" t="s">
        <v>1646</v>
      </c>
    </row>
    <row r="4329" spans="1:1">
      <c r="A4329" t="s">
        <v>1897</v>
      </c>
    </row>
    <row r="4330" spans="1:1">
      <c r="A4330" t="s">
        <v>1886</v>
      </c>
    </row>
    <row r="4331" spans="1:1">
      <c r="A4331" t="s">
        <v>1887</v>
      </c>
    </row>
    <row r="4332" spans="1:1">
      <c r="A4332" t="s">
        <v>1989</v>
      </c>
    </row>
    <row r="4333" spans="1:1">
      <c r="A4333" t="s">
        <v>1889</v>
      </c>
    </row>
    <row r="4336" spans="1:1">
      <c r="A4336" t="s">
        <v>64</v>
      </c>
    </row>
    <row r="4337" spans="1:1">
      <c r="A4337" t="s">
        <v>3653</v>
      </c>
    </row>
    <row r="4338" spans="1:1">
      <c r="A4338" t="s">
        <v>1509</v>
      </c>
    </row>
    <row r="4339" spans="1:1">
      <c r="A4339" t="s">
        <v>3654</v>
      </c>
    </row>
    <row r="4340" spans="1:1">
      <c r="A4340" t="s">
        <v>3655</v>
      </c>
    </row>
    <row r="4341" spans="1:1">
      <c r="A4341" t="s">
        <v>3656</v>
      </c>
    </row>
    <row r="4342" spans="1:1">
      <c r="A4342" t="s">
        <v>70</v>
      </c>
    </row>
    <row r="4343" spans="1:1">
      <c r="A4343" t="s">
        <v>71</v>
      </c>
    </row>
    <row r="4344" spans="1:1">
      <c r="A4344" t="s">
        <v>3657</v>
      </c>
    </row>
    <row r="4345" spans="1:1">
      <c r="A4345" t="s">
        <v>3658</v>
      </c>
    </row>
    <row r="4349" spans="1:1">
      <c r="A4349" t="s">
        <v>1959</v>
      </c>
    </row>
    <row r="4350" spans="1:1">
      <c r="A4350" t="s">
        <v>3659</v>
      </c>
    </row>
    <row r="4351" spans="1:1">
      <c r="A4351" t="s">
        <v>1643</v>
      </c>
    </row>
    <row r="4352" spans="1:1">
      <c r="A4352" t="s">
        <v>1961</v>
      </c>
    </row>
    <row r="4353" spans="1:1">
      <c r="A4353" t="s">
        <v>1646</v>
      </c>
    </row>
    <row r="4354" spans="1:1">
      <c r="A4354" t="s">
        <v>1645</v>
      </c>
    </row>
    <row r="4355" spans="1:1">
      <c r="A4355" t="s">
        <v>1646</v>
      </c>
    </row>
    <row r="4356" spans="1:1">
      <c r="A4356" t="s">
        <v>1907</v>
      </c>
    </row>
    <row r="4357" spans="1:1">
      <c r="A4357" t="s">
        <v>1646</v>
      </c>
    </row>
    <row r="4358" spans="1:1">
      <c r="A4358" t="s">
        <v>1916</v>
      </c>
    </row>
    <row r="4359" spans="1:1">
      <c r="A4359" t="s">
        <v>1880</v>
      </c>
    </row>
    <row r="4360" spans="1:1">
      <c r="A4360" t="s">
        <v>1646</v>
      </c>
    </row>
    <row r="4361" spans="1:1">
      <c r="A4361" t="s">
        <v>1646</v>
      </c>
    </row>
    <row r="4362" spans="1:1">
      <c r="A4362" t="s">
        <v>2365</v>
      </c>
    </row>
    <row r="4363" spans="1:1">
      <c r="A4363" t="s">
        <v>1646</v>
      </c>
    </row>
    <row r="4364" spans="1:1">
      <c r="A4364" t="s">
        <v>1646</v>
      </c>
    </row>
    <row r="4365" spans="1:1">
      <c r="A4365" t="s">
        <v>1646</v>
      </c>
    </row>
    <row r="4366" spans="1:1">
      <c r="A4366" t="s">
        <v>1897</v>
      </c>
    </row>
    <row r="4367" spans="1:1">
      <c r="A4367" t="s">
        <v>1886</v>
      </c>
    </row>
    <row r="4368" spans="1:1">
      <c r="A4368" t="s">
        <v>1887</v>
      </c>
    </row>
    <row r="4369" spans="1:1">
      <c r="A4369" t="s">
        <v>1989</v>
      </c>
    </row>
    <row r="4370" spans="1:1">
      <c r="A4370" t="s">
        <v>1889</v>
      </c>
    </row>
    <row r="4373" spans="1:1">
      <c r="A4373" t="s">
        <v>64</v>
      </c>
    </row>
    <row r="4374" spans="1:1">
      <c r="A4374" t="s">
        <v>3660</v>
      </c>
    </row>
    <row r="4375" spans="1:1">
      <c r="A4375" t="s">
        <v>1509</v>
      </c>
    </row>
    <row r="4376" spans="1:1">
      <c r="A4376" t="s">
        <v>3661</v>
      </c>
    </row>
    <row r="4377" spans="1:1">
      <c r="A4377" t="s">
        <v>3662</v>
      </c>
    </row>
    <row r="4378" spans="1:1">
      <c r="A4378" t="s">
        <v>3663</v>
      </c>
    </row>
    <row r="4379" spans="1:1">
      <c r="A4379" t="s">
        <v>70</v>
      </c>
    </row>
    <row r="4380" spans="1:1">
      <c r="A4380" t="s">
        <v>71</v>
      </c>
    </row>
    <row r="4381" spans="1:1">
      <c r="A4381" t="s">
        <v>3664</v>
      </c>
    </row>
    <row r="4382" spans="1:1">
      <c r="A4382" t="s">
        <v>3665</v>
      </c>
    </row>
    <row r="4386" spans="1:1">
      <c r="A4386" t="s">
        <v>1942</v>
      </c>
    </row>
    <row r="4387" spans="1:1">
      <c r="A4387" t="s">
        <v>3666</v>
      </c>
    </row>
    <row r="4388" spans="1:1">
      <c r="A4388" t="s">
        <v>1646</v>
      </c>
    </row>
    <row r="4389" spans="1:1">
      <c r="A4389" t="s">
        <v>1944</v>
      </c>
    </row>
    <row r="4390" spans="1:1">
      <c r="A4390" t="s">
        <v>1646</v>
      </c>
    </row>
    <row r="4391" spans="1:1">
      <c r="A4391" t="s">
        <v>1646</v>
      </c>
    </row>
    <row r="4392" spans="1:1">
      <c r="A4392" t="s">
        <v>1646</v>
      </c>
    </row>
    <row r="4393" spans="1:1">
      <c r="A4393" t="s">
        <v>1898</v>
      </c>
    </row>
    <row r="4394" spans="1:1">
      <c r="A4394" t="s">
        <v>1646</v>
      </c>
    </row>
    <row r="4395" spans="1:1">
      <c r="A4395" t="s">
        <v>1646</v>
      </c>
    </row>
    <row r="4396" spans="1:1">
      <c r="A4396" t="s">
        <v>1885</v>
      </c>
    </row>
    <row r="4397" spans="1:1">
      <c r="A4397" t="s">
        <v>1646</v>
      </c>
    </row>
    <row r="4398" spans="1:1">
      <c r="A4398" t="s">
        <v>1883</v>
      </c>
    </row>
    <row r="4399" spans="1:1">
      <c r="A4399" t="s">
        <v>1899</v>
      </c>
    </row>
    <row r="4400" spans="1:1">
      <c r="A4400" t="s">
        <v>1646</v>
      </c>
    </row>
    <row r="4401" spans="1:1">
      <c r="A4401" t="s">
        <v>1646</v>
      </c>
    </row>
    <row r="4402" spans="1:1">
      <c r="A4402" t="s">
        <v>1646</v>
      </c>
    </row>
    <row r="4403" spans="1:1">
      <c r="A4403" t="s">
        <v>1945</v>
      </c>
    </row>
    <row r="4404" spans="1:1">
      <c r="A4404" t="s">
        <v>1646</v>
      </c>
    </row>
    <row r="4405" spans="1:1">
      <c r="A4405" t="s">
        <v>1887</v>
      </c>
    </row>
    <row r="4406" spans="1:1">
      <c r="A4406" t="s">
        <v>1929</v>
      </c>
    </row>
    <row r="4407" spans="1:1">
      <c r="A4407" t="s">
        <v>1889</v>
      </c>
    </row>
    <row r="4410" spans="1:1">
      <c r="A4410" t="s">
        <v>64</v>
      </c>
    </row>
    <row r="4411" spans="1:1">
      <c r="A4411" t="s">
        <v>3667</v>
      </c>
    </row>
    <row r="4412" spans="1:1">
      <c r="A4412" t="s">
        <v>1509</v>
      </c>
    </row>
    <row r="4413" spans="1:1">
      <c r="A4413" t="s">
        <v>3668</v>
      </c>
    </row>
    <row r="4414" spans="1:1">
      <c r="A4414" t="s">
        <v>3669</v>
      </c>
    </row>
    <row r="4415" spans="1:1">
      <c r="A4415" t="s">
        <v>3670</v>
      </c>
    </row>
    <row r="4416" spans="1:1">
      <c r="A4416" t="s">
        <v>70</v>
      </c>
    </row>
    <row r="4417" spans="1:1">
      <c r="A4417" t="s">
        <v>71</v>
      </c>
    </row>
    <row r="4418" spans="1:1">
      <c r="A4418" t="s">
        <v>3671</v>
      </c>
    </row>
    <row r="4419" spans="1:1">
      <c r="A4419" t="s">
        <v>3672</v>
      </c>
    </row>
    <row r="4423" spans="1:1">
      <c r="A4423" t="s">
        <v>3673</v>
      </c>
    </row>
    <row r="4424" spans="1:1">
      <c r="A4424" t="s">
        <v>3674</v>
      </c>
    </row>
    <row r="4425" spans="1:1">
      <c r="A4425" t="s">
        <v>3675</v>
      </c>
    </row>
    <row r="4426" spans="1:1">
      <c r="A4426" t="s">
        <v>1646</v>
      </c>
    </row>
    <row r="4427" spans="1:1">
      <c r="A4427" t="s">
        <v>1967</v>
      </c>
    </row>
    <row r="4428" spans="1:1">
      <c r="A4428" t="s">
        <v>1646</v>
      </c>
    </row>
    <row r="4429" spans="1:1">
      <c r="A4429" t="s">
        <v>1645</v>
      </c>
    </row>
    <row r="4430" spans="1:1">
      <c r="A4430" t="s">
        <v>1881</v>
      </c>
    </row>
    <row r="4431" spans="1:1">
      <c r="A4431" t="s">
        <v>1646</v>
      </c>
    </row>
    <row r="4432" spans="1:1">
      <c r="A4432" t="s">
        <v>1968</v>
      </c>
    </row>
    <row r="4433" spans="1:1">
      <c r="A4433" t="s">
        <v>1646</v>
      </c>
    </row>
    <row r="4434" spans="1:1">
      <c r="A4434" t="s">
        <v>3676</v>
      </c>
    </row>
    <row r="4435" spans="1:1">
      <c r="A4435" t="s">
        <v>1646</v>
      </c>
    </row>
    <row r="4436" spans="1:1">
      <c r="A4436" t="s">
        <v>3580</v>
      </c>
    </row>
    <row r="4437" spans="1:1">
      <c r="A4437" t="s">
        <v>1646</v>
      </c>
    </row>
    <row r="4438" spans="1:1">
      <c r="A4438" t="s">
        <v>1883</v>
      </c>
    </row>
    <row r="4439" spans="1:1">
      <c r="A4439" t="s">
        <v>3581</v>
      </c>
    </row>
    <row r="4440" spans="1:1">
      <c r="A4440" t="s">
        <v>1646</v>
      </c>
    </row>
    <row r="4441" spans="1:1">
      <c r="A4441" t="s">
        <v>1884</v>
      </c>
    </row>
    <row r="4442" spans="1:1">
      <c r="A4442" t="s">
        <v>1887</v>
      </c>
    </row>
    <row r="4443" spans="1:1">
      <c r="A4443" t="s">
        <v>3677</v>
      </c>
    </row>
    <row r="4444" spans="1:1">
      <c r="A4444" t="s">
        <v>1889</v>
      </c>
    </row>
    <row r="4447" spans="1:1">
      <c r="A4447" t="s">
        <v>64</v>
      </c>
    </row>
    <row r="4448" spans="1:1">
      <c r="A4448" t="s">
        <v>3678</v>
      </c>
    </row>
    <row r="4449" spans="1:1">
      <c r="A4449" t="s">
        <v>1509</v>
      </c>
    </row>
    <row r="4450" spans="1:1">
      <c r="A4450" t="s">
        <v>3679</v>
      </c>
    </row>
    <row r="4451" spans="1:1">
      <c r="A4451" t="s">
        <v>3680</v>
      </c>
    </row>
    <row r="4452" spans="1:1">
      <c r="A4452" t="s">
        <v>3681</v>
      </c>
    </row>
    <row r="4453" spans="1:1">
      <c r="A4453" t="s">
        <v>70</v>
      </c>
    </row>
    <row r="4454" spans="1:1">
      <c r="A4454" t="s">
        <v>71</v>
      </c>
    </row>
    <row r="4455" spans="1:1">
      <c r="A4455" t="s">
        <v>3682</v>
      </c>
    </row>
    <row r="4456" spans="1:1">
      <c r="A4456" t="s">
        <v>3683</v>
      </c>
    </row>
    <row r="4460" spans="1:1">
      <c r="A4460" t="s">
        <v>1878</v>
      </c>
    </row>
    <row r="4461" spans="1:1">
      <c r="A4461" t="s">
        <v>3684</v>
      </c>
    </row>
    <row r="4462" spans="1:1">
      <c r="A4462" t="s">
        <v>1908</v>
      </c>
    </row>
    <row r="4463" spans="1:1">
      <c r="A4463" t="s">
        <v>1646</v>
      </c>
    </row>
    <row r="4464" spans="1:1">
      <c r="A4464" t="s">
        <v>1646</v>
      </c>
    </row>
    <row r="4465" spans="1:1">
      <c r="A4465" t="s">
        <v>1881</v>
      </c>
    </row>
    <row r="4466" spans="1:1">
      <c r="A4466" t="s">
        <v>1645</v>
      </c>
    </row>
    <row r="4467" spans="1:1">
      <c r="A4467" t="s">
        <v>1897</v>
      </c>
    </row>
    <row r="4468" spans="1:1">
      <c r="A4468" t="s">
        <v>1646</v>
      </c>
    </row>
    <row r="4469" spans="1:1">
      <c r="A4469" t="s">
        <v>1916</v>
      </c>
    </row>
    <row r="4470" spans="1:1">
      <c r="A4470" t="s">
        <v>1884</v>
      </c>
    </row>
    <row r="4471" spans="1:1">
      <c r="A4471" t="s">
        <v>1646</v>
      </c>
    </row>
    <row r="4472" spans="1:1">
      <c r="A4472" t="s">
        <v>1885</v>
      </c>
    </row>
    <row r="4473" spans="1:1">
      <c r="A4473" t="s">
        <v>1883</v>
      </c>
    </row>
    <row r="4474" spans="1:1">
      <c r="A4474" t="s">
        <v>1646</v>
      </c>
    </row>
    <row r="4475" spans="1:1">
      <c r="A4475" t="s">
        <v>1899</v>
      </c>
    </row>
    <row r="4476" spans="1:1">
      <c r="A4476" t="s">
        <v>1646</v>
      </c>
    </row>
    <row r="4477" spans="1:1">
      <c r="A4477" t="s">
        <v>1953</v>
      </c>
    </row>
    <row r="4478" spans="1:1">
      <c r="A4478" t="s">
        <v>1886</v>
      </c>
    </row>
    <row r="4479" spans="1:1">
      <c r="A4479" t="s">
        <v>1887</v>
      </c>
    </row>
    <row r="4480" spans="1:1">
      <c r="A4480" t="s">
        <v>1929</v>
      </c>
    </row>
    <row r="4481" spans="1:1">
      <c r="A4481" t="s">
        <v>1889</v>
      </c>
    </row>
    <row r="4484" spans="1:1">
      <c r="A4484" t="s">
        <v>64</v>
      </c>
    </row>
    <row r="4485" spans="1:1">
      <c r="A4485" t="s">
        <v>3685</v>
      </c>
    </row>
    <row r="4486" spans="1:1">
      <c r="A4486" t="s">
        <v>1509</v>
      </c>
    </row>
    <row r="4487" spans="1:1">
      <c r="A4487" t="s">
        <v>3686</v>
      </c>
    </row>
    <row r="4488" spans="1:1">
      <c r="A4488" t="s">
        <v>3687</v>
      </c>
    </row>
    <row r="4489" spans="1:1">
      <c r="A4489" t="s">
        <v>3688</v>
      </c>
    </row>
    <row r="4490" spans="1:1">
      <c r="A4490" t="s">
        <v>70</v>
      </c>
    </row>
    <row r="4491" spans="1:1">
      <c r="A4491" t="s">
        <v>71</v>
      </c>
    </row>
    <row r="4492" spans="1:1">
      <c r="A4492" t="s">
        <v>3689</v>
      </c>
    </row>
    <row r="4493" spans="1:1">
      <c r="A4493" t="s">
        <v>3690</v>
      </c>
    </row>
    <row r="4497" spans="1:1">
      <c r="A4497" t="s">
        <v>2080</v>
      </c>
    </row>
    <row r="4498" spans="1:1">
      <c r="A4498" t="s">
        <v>3691</v>
      </c>
    </row>
    <row r="4499" spans="1:1">
      <c r="A4499" t="s">
        <v>1643</v>
      </c>
    </row>
    <row r="4500" spans="1:1">
      <c r="A4500" t="s">
        <v>1907</v>
      </c>
    </row>
    <row r="4501" spans="1:1">
      <c r="A4501" t="s">
        <v>1646</v>
      </c>
    </row>
    <row r="4502" spans="1:1">
      <c r="A4502" t="s">
        <v>1646</v>
      </c>
    </row>
    <row r="4503" spans="1:1">
      <c r="A4503" t="s">
        <v>2512</v>
      </c>
    </row>
    <row r="4504" spans="1:1">
      <c r="A4504" t="s">
        <v>1646</v>
      </c>
    </row>
    <row r="4505" spans="1:1">
      <c r="A4505" t="s">
        <v>1646</v>
      </c>
    </row>
    <row r="4506" spans="1:1">
      <c r="A4506" t="s">
        <v>1881</v>
      </c>
    </row>
    <row r="4507" spans="1:1">
      <c r="A4507" t="s">
        <v>1916</v>
      </c>
    </row>
    <row r="4508" spans="1:1">
      <c r="A4508" t="s">
        <v>1897</v>
      </c>
    </row>
    <row r="4509" spans="1:1">
      <c r="A4509" t="s">
        <v>1646</v>
      </c>
    </row>
    <row r="4510" spans="1:1">
      <c r="A4510" t="s">
        <v>1883</v>
      </c>
    </row>
    <row r="4511" spans="1:1">
      <c r="A4511" t="s">
        <v>1884</v>
      </c>
    </row>
    <row r="4512" spans="1:1">
      <c r="A4512" t="s">
        <v>1646</v>
      </c>
    </row>
    <row r="4513" spans="1:1">
      <c r="A4513" t="s">
        <v>1646</v>
      </c>
    </row>
    <row r="4514" spans="1:1">
      <c r="A4514" t="s">
        <v>1885</v>
      </c>
    </row>
    <row r="4515" spans="1:1">
      <c r="A4515" t="s">
        <v>1886</v>
      </c>
    </row>
    <row r="4516" spans="1:1">
      <c r="A4516" t="s">
        <v>1887</v>
      </c>
    </row>
    <row r="4517" spans="1:1">
      <c r="A4517" t="s">
        <v>1888</v>
      </c>
    </row>
    <row r="4518" spans="1:1">
      <c r="A4518" t="s">
        <v>1889</v>
      </c>
    </row>
    <row r="4521" spans="1:1">
      <c r="A4521" t="s">
        <v>64</v>
      </c>
    </row>
    <row r="4522" spans="1:1">
      <c r="A4522" t="s">
        <v>3692</v>
      </c>
    </row>
    <row r="4523" spans="1:1">
      <c r="A4523" t="s">
        <v>1509</v>
      </c>
    </row>
    <row r="4524" spans="1:1">
      <c r="A4524" t="s">
        <v>3693</v>
      </c>
    </row>
    <row r="4525" spans="1:1">
      <c r="A4525" t="s">
        <v>3694</v>
      </c>
    </row>
    <row r="4526" spans="1:1">
      <c r="A4526" t="s">
        <v>3695</v>
      </c>
    </row>
    <row r="4527" spans="1:1">
      <c r="A4527" t="s">
        <v>70</v>
      </c>
    </row>
    <row r="4528" spans="1:1">
      <c r="A4528" t="s">
        <v>71</v>
      </c>
    </row>
    <row r="4529" spans="1:1">
      <c r="A4529" t="s">
        <v>3696</v>
      </c>
    </row>
    <row r="4530" spans="1:1">
      <c r="A4530" t="s">
        <v>3697</v>
      </c>
    </row>
    <row r="4534" spans="1:1">
      <c r="A4534" t="s">
        <v>3698</v>
      </c>
    </row>
    <row r="4535" spans="1:1">
      <c r="A4535" t="s">
        <v>3699</v>
      </c>
    </row>
    <row r="4536" spans="1:1">
      <c r="A4536" t="s">
        <v>1643</v>
      </c>
    </row>
    <row r="4537" spans="1:1">
      <c r="A4537" t="s">
        <v>3700</v>
      </c>
    </row>
    <row r="4538" spans="1:1">
      <c r="A4538" t="s">
        <v>1646</v>
      </c>
    </row>
    <row r="4539" spans="1:1">
      <c r="A4539" t="s">
        <v>1646</v>
      </c>
    </row>
    <row r="4540" spans="1:1">
      <c r="A4540" t="s">
        <v>3701</v>
      </c>
    </row>
    <row r="4541" spans="1:1">
      <c r="A4541" t="s">
        <v>1646</v>
      </c>
    </row>
    <row r="4542" spans="1:1">
      <c r="A4542" t="s">
        <v>1645</v>
      </c>
    </row>
    <row r="4543" spans="1:1">
      <c r="A4543" t="s">
        <v>1907</v>
      </c>
    </row>
    <row r="4544" spans="1:1">
      <c r="A4544" t="s">
        <v>1646</v>
      </c>
    </row>
    <row r="4545" spans="1:1">
      <c r="A4545" t="s">
        <v>3702</v>
      </c>
    </row>
    <row r="4546" spans="1:1">
      <c r="A4546" t="s">
        <v>1646</v>
      </c>
    </row>
    <row r="4547" spans="1:1">
      <c r="A4547" t="s">
        <v>1646</v>
      </c>
    </row>
    <row r="4548" spans="1:1">
      <c r="A4548" t="s">
        <v>3703</v>
      </c>
    </row>
    <row r="4549" spans="1:1">
      <c r="A4549" t="s">
        <v>1646</v>
      </c>
    </row>
    <row r="4550" spans="1:1">
      <c r="A4550" t="s">
        <v>1646</v>
      </c>
    </row>
    <row r="4551" spans="1:1">
      <c r="A4551" t="s">
        <v>1966</v>
      </c>
    </row>
    <row r="4552" spans="1:1">
      <c r="A4552" t="s">
        <v>1646</v>
      </c>
    </row>
    <row r="4553" spans="1:1">
      <c r="A4553" t="s">
        <v>1900</v>
      </c>
    </row>
    <row r="4554" spans="1:1">
      <c r="A4554" t="s">
        <v>3576</v>
      </c>
    </row>
    <row r="4555" spans="1:1">
      <c r="A4555" t="s">
        <v>1889</v>
      </c>
    </row>
    <row r="4558" spans="1:1">
      <c r="A4558" t="s">
        <v>64</v>
      </c>
    </row>
    <row r="4559" spans="1:1">
      <c r="A4559" t="s">
        <v>3704</v>
      </c>
    </row>
    <row r="4560" spans="1:1">
      <c r="A4560" t="s">
        <v>1509</v>
      </c>
    </row>
    <row r="4561" spans="1:1">
      <c r="A4561" t="s">
        <v>3705</v>
      </c>
    </row>
    <row r="4562" spans="1:1">
      <c r="A4562" t="s">
        <v>3706</v>
      </c>
    </row>
    <row r="4563" spans="1:1">
      <c r="A4563" t="s">
        <v>3707</v>
      </c>
    </row>
    <row r="4564" spans="1:1">
      <c r="A4564" t="s">
        <v>70</v>
      </c>
    </row>
    <row r="4565" spans="1:1">
      <c r="A4565" t="s">
        <v>71</v>
      </c>
    </row>
    <row r="4566" spans="1:1">
      <c r="A4566" t="s">
        <v>3708</v>
      </c>
    </row>
    <row r="4567" spans="1:1">
      <c r="A4567" t="s">
        <v>3709</v>
      </c>
    </row>
    <row r="4571" spans="1:1">
      <c r="A4571" t="s">
        <v>3698</v>
      </c>
    </row>
    <row r="4572" spans="1:1">
      <c r="A4572" t="s">
        <v>3710</v>
      </c>
    </row>
    <row r="4573" spans="1:1">
      <c r="A4573" t="s">
        <v>1643</v>
      </c>
    </row>
    <row r="4574" spans="1:1">
      <c r="A4574" t="s">
        <v>3700</v>
      </c>
    </row>
    <row r="4575" spans="1:1">
      <c r="A4575" t="s">
        <v>1646</v>
      </c>
    </row>
    <row r="4576" spans="1:1">
      <c r="A4576" t="s">
        <v>1646</v>
      </c>
    </row>
    <row r="4577" spans="1:1">
      <c r="A4577" t="s">
        <v>3701</v>
      </c>
    </row>
    <row r="4578" spans="1:1">
      <c r="A4578" t="s">
        <v>1645</v>
      </c>
    </row>
    <row r="4579" spans="1:1">
      <c r="A4579" t="s">
        <v>1646</v>
      </c>
    </row>
    <row r="4580" spans="1:1">
      <c r="A4580" t="s">
        <v>1907</v>
      </c>
    </row>
    <row r="4581" spans="1:1">
      <c r="A4581" t="s">
        <v>1646</v>
      </c>
    </row>
    <row r="4582" spans="1:1">
      <c r="A4582" t="s">
        <v>3702</v>
      </c>
    </row>
    <row r="4583" spans="1:1">
      <c r="A4583" t="s">
        <v>1646</v>
      </c>
    </row>
    <row r="4584" spans="1:1">
      <c r="A4584" t="s">
        <v>1646</v>
      </c>
    </row>
    <row r="4585" spans="1:1">
      <c r="A4585" t="s">
        <v>3703</v>
      </c>
    </row>
    <row r="4586" spans="1:1">
      <c r="A4586" t="s">
        <v>1646</v>
      </c>
    </row>
    <row r="4587" spans="1:1">
      <c r="A4587" t="s">
        <v>1646</v>
      </c>
    </row>
    <row r="4588" spans="1:1">
      <c r="A4588" t="s">
        <v>1966</v>
      </c>
    </row>
    <row r="4589" spans="1:1">
      <c r="A4589" t="s">
        <v>1886</v>
      </c>
    </row>
    <row r="4590" spans="1:1">
      <c r="A4590" t="s">
        <v>1887</v>
      </c>
    </row>
    <row r="4591" spans="1:1">
      <c r="A4591" t="s">
        <v>3576</v>
      </c>
    </row>
    <row r="4592" spans="1:1">
      <c r="A4592" t="s">
        <v>1889</v>
      </c>
    </row>
    <row r="4595" spans="1:1">
      <c r="A4595" t="s">
        <v>64</v>
      </c>
    </row>
    <row r="4596" spans="1:1">
      <c r="A4596" t="s">
        <v>3711</v>
      </c>
    </row>
    <row r="4597" spans="1:1">
      <c r="A4597" t="s">
        <v>1509</v>
      </c>
    </row>
    <row r="4598" spans="1:1">
      <c r="A4598" t="s">
        <v>3712</v>
      </c>
    </row>
    <row r="4599" spans="1:1">
      <c r="A4599" t="s">
        <v>3713</v>
      </c>
    </row>
    <row r="4600" spans="1:1">
      <c r="A4600" t="s">
        <v>3714</v>
      </c>
    </row>
    <row r="4601" spans="1:1">
      <c r="A4601" t="s">
        <v>70</v>
      </c>
    </row>
    <row r="4602" spans="1:1">
      <c r="A4602" t="s">
        <v>71</v>
      </c>
    </row>
    <row r="4603" spans="1:1">
      <c r="A4603" t="s">
        <v>3715</v>
      </c>
    </row>
    <row r="4604" spans="1:1">
      <c r="A4604" t="s">
        <v>3716</v>
      </c>
    </row>
    <row r="4608" spans="1:1">
      <c r="A4608" t="s">
        <v>2080</v>
      </c>
    </row>
    <row r="4609" spans="1:1">
      <c r="A4609" t="s">
        <v>3717</v>
      </c>
    </row>
    <row r="4610" spans="1:1">
      <c r="A4610" t="s">
        <v>1643</v>
      </c>
    </row>
    <row r="4611" spans="1:1">
      <c r="A4611" t="s">
        <v>1907</v>
      </c>
    </row>
    <row r="4612" spans="1:1">
      <c r="A4612" t="s">
        <v>1646</v>
      </c>
    </row>
    <row r="4613" spans="1:1">
      <c r="A4613" t="s">
        <v>1646</v>
      </c>
    </row>
    <row r="4614" spans="1:1">
      <c r="A4614" t="s">
        <v>2512</v>
      </c>
    </row>
    <row r="4615" spans="1:1">
      <c r="A4615" t="s">
        <v>1646</v>
      </c>
    </row>
    <row r="4616" spans="1:1">
      <c r="A4616" t="s">
        <v>1646</v>
      </c>
    </row>
    <row r="4617" spans="1:1">
      <c r="A4617" t="s">
        <v>1881</v>
      </c>
    </row>
    <row r="4618" spans="1:1">
      <c r="A4618" t="s">
        <v>1916</v>
      </c>
    </row>
    <row r="4619" spans="1:1">
      <c r="A4619" t="s">
        <v>1897</v>
      </c>
    </row>
    <row r="4620" spans="1:1">
      <c r="A4620" t="s">
        <v>1646</v>
      </c>
    </row>
    <row r="4621" spans="1:1">
      <c r="A4621" t="s">
        <v>1883</v>
      </c>
    </row>
    <row r="4622" spans="1:1">
      <c r="A4622" t="s">
        <v>1884</v>
      </c>
    </row>
    <row r="4623" spans="1:1">
      <c r="A4623" t="s">
        <v>1646</v>
      </c>
    </row>
    <row r="4624" spans="1:1">
      <c r="A4624" t="s">
        <v>1646</v>
      </c>
    </row>
    <row r="4625" spans="1:1">
      <c r="A4625" t="s">
        <v>1885</v>
      </c>
    </row>
    <row r="4626" spans="1:1">
      <c r="A4626" t="s">
        <v>1886</v>
      </c>
    </row>
    <row r="4627" spans="1:1">
      <c r="A4627" t="s">
        <v>1887</v>
      </c>
    </row>
    <row r="4628" spans="1:1">
      <c r="A4628" t="s">
        <v>1888</v>
      </c>
    </row>
    <row r="4629" spans="1:1">
      <c r="A4629" t="s">
        <v>1889</v>
      </c>
    </row>
    <row r="4632" spans="1:1">
      <c r="A4632" t="s">
        <v>64</v>
      </c>
    </row>
    <row r="4633" spans="1:1">
      <c r="A4633" t="s">
        <v>3718</v>
      </c>
    </row>
    <row r="4634" spans="1:1">
      <c r="A4634" t="s">
        <v>1509</v>
      </c>
    </row>
    <row r="4635" spans="1:1">
      <c r="A4635" t="s">
        <v>3719</v>
      </c>
    </row>
    <row r="4636" spans="1:1">
      <c r="A4636" t="s">
        <v>3720</v>
      </c>
    </row>
    <row r="4637" spans="1:1">
      <c r="A4637" t="s">
        <v>3721</v>
      </c>
    </row>
    <row r="4638" spans="1:1">
      <c r="A4638" t="s">
        <v>70</v>
      </c>
    </row>
    <row r="4639" spans="1:1">
      <c r="A4639" t="s">
        <v>71</v>
      </c>
    </row>
    <row r="4640" spans="1:1">
      <c r="A4640" t="s">
        <v>3722</v>
      </c>
    </row>
    <row r="4641" spans="1:1">
      <c r="A4641" t="s">
        <v>3723</v>
      </c>
    </row>
    <row r="4645" spans="1:1">
      <c r="A4645" t="s">
        <v>1878</v>
      </c>
    </row>
    <row r="4646" spans="1:1">
      <c r="A4646" t="s">
        <v>3724</v>
      </c>
    </row>
    <row r="4647" spans="1:1">
      <c r="A4647" t="s">
        <v>1908</v>
      </c>
    </row>
    <row r="4648" spans="1:1">
      <c r="A4648" t="s">
        <v>1646</v>
      </c>
    </row>
    <row r="4649" spans="1:1">
      <c r="A4649" t="s">
        <v>1646</v>
      </c>
    </row>
    <row r="4650" spans="1:1">
      <c r="A4650" t="s">
        <v>1881</v>
      </c>
    </row>
    <row r="4651" spans="1:1">
      <c r="A4651" t="s">
        <v>1645</v>
      </c>
    </row>
    <row r="4652" spans="1:1">
      <c r="A4652" t="s">
        <v>1897</v>
      </c>
    </row>
    <row r="4653" spans="1:1">
      <c r="A4653" t="s">
        <v>1646</v>
      </c>
    </row>
    <row r="4654" spans="1:1">
      <c r="A4654" t="s">
        <v>1916</v>
      </c>
    </row>
    <row r="4655" spans="1:1">
      <c r="A4655" t="s">
        <v>1884</v>
      </c>
    </row>
    <row r="4656" spans="1:1">
      <c r="A4656" t="s">
        <v>1646</v>
      </c>
    </row>
    <row r="4657" spans="1:1">
      <c r="A4657" t="s">
        <v>1885</v>
      </c>
    </row>
    <row r="4658" spans="1:1">
      <c r="A4658" t="s">
        <v>1883</v>
      </c>
    </row>
    <row r="4659" spans="1:1">
      <c r="A4659" t="s">
        <v>1646</v>
      </c>
    </row>
    <row r="4660" spans="1:1">
      <c r="A4660" t="s">
        <v>1899</v>
      </c>
    </row>
    <row r="4661" spans="1:1">
      <c r="A4661" t="s">
        <v>1646</v>
      </c>
    </row>
    <row r="4662" spans="1:1">
      <c r="A4662" t="s">
        <v>1953</v>
      </c>
    </row>
    <row r="4663" spans="1:1">
      <c r="A4663" t="s">
        <v>1886</v>
      </c>
    </row>
    <row r="4664" spans="1:1">
      <c r="A4664" t="s">
        <v>1887</v>
      </c>
    </row>
    <row r="4665" spans="1:1">
      <c r="A4665" t="s">
        <v>1929</v>
      </c>
    </row>
    <row r="4666" spans="1:1">
      <c r="A4666" t="s">
        <v>1889</v>
      </c>
    </row>
    <row r="4669" spans="1:1">
      <c r="A4669" t="s">
        <v>64</v>
      </c>
    </row>
    <row r="4670" spans="1:1">
      <c r="A4670" t="s">
        <v>3725</v>
      </c>
    </row>
    <row r="4671" spans="1:1">
      <c r="A4671" t="s">
        <v>1509</v>
      </c>
    </row>
    <row r="4672" spans="1:1">
      <c r="A4672" t="s">
        <v>3726</v>
      </c>
    </row>
    <row r="4673" spans="1:1">
      <c r="A4673" t="s">
        <v>3727</v>
      </c>
    </row>
    <row r="4674" spans="1:1">
      <c r="A4674" t="s">
        <v>3728</v>
      </c>
    </row>
    <row r="4675" spans="1:1">
      <c r="A4675" t="s">
        <v>70</v>
      </c>
    </row>
    <row r="4676" spans="1:1">
      <c r="A4676" t="s">
        <v>71</v>
      </c>
    </row>
    <row r="4677" spans="1:1">
      <c r="A4677" t="s">
        <v>3729</v>
      </c>
    </row>
    <row r="4678" spans="1:1">
      <c r="A4678" t="s">
        <v>3730</v>
      </c>
    </row>
    <row r="4682" spans="1:1">
      <c r="A4682" t="s">
        <v>3673</v>
      </c>
    </row>
    <row r="4683" spans="1:1">
      <c r="A4683" t="s">
        <v>3731</v>
      </c>
    </row>
    <row r="4684" spans="1:1">
      <c r="A4684" t="s">
        <v>3675</v>
      </c>
    </row>
    <row r="4685" spans="1:1">
      <c r="A4685" t="s">
        <v>1646</v>
      </c>
    </row>
    <row r="4686" spans="1:1">
      <c r="A4686" t="s">
        <v>1967</v>
      </c>
    </row>
    <row r="4687" spans="1:1">
      <c r="A4687" t="s">
        <v>1646</v>
      </c>
    </row>
    <row r="4688" spans="1:1">
      <c r="A4688" t="s">
        <v>1646</v>
      </c>
    </row>
    <row r="4689" spans="1:1">
      <c r="A4689" t="s">
        <v>3732</v>
      </c>
    </row>
    <row r="4690" spans="1:1">
      <c r="A4690" t="s">
        <v>1646</v>
      </c>
    </row>
    <row r="4691" spans="1:1">
      <c r="A4691" t="s">
        <v>1968</v>
      </c>
    </row>
    <row r="4692" spans="1:1">
      <c r="A4692" t="s">
        <v>1646</v>
      </c>
    </row>
    <row r="4693" spans="1:1">
      <c r="A4693" t="s">
        <v>3676</v>
      </c>
    </row>
    <row r="4694" spans="1:1">
      <c r="A4694" t="s">
        <v>1646</v>
      </c>
    </row>
    <row r="4695" spans="1:1">
      <c r="A4695" t="s">
        <v>3580</v>
      </c>
    </row>
    <row r="4696" spans="1:1">
      <c r="A4696" t="s">
        <v>1646</v>
      </c>
    </row>
    <row r="4697" spans="1:1">
      <c r="A4697" t="s">
        <v>1883</v>
      </c>
    </row>
    <row r="4698" spans="1:1">
      <c r="A4698" t="s">
        <v>3581</v>
      </c>
    </row>
    <row r="4699" spans="1:1">
      <c r="A4699" t="s">
        <v>1646</v>
      </c>
    </row>
    <row r="4700" spans="1:1">
      <c r="A4700" t="s">
        <v>1884</v>
      </c>
    </row>
    <row r="4701" spans="1:1">
      <c r="A4701" t="s">
        <v>1887</v>
      </c>
    </row>
    <row r="4702" spans="1:1">
      <c r="A4702" t="s">
        <v>3677</v>
      </c>
    </row>
    <row r="4703" spans="1:1">
      <c r="A4703" t="s">
        <v>1889</v>
      </c>
    </row>
    <row r="4706" spans="1:1">
      <c r="A4706" t="s">
        <v>64</v>
      </c>
    </row>
    <row r="4707" spans="1:1">
      <c r="A4707" t="s">
        <v>3733</v>
      </c>
    </row>
    <row r="4708" spans="1:1">
      <c r="A4708" t="s">
        <v>1509</v>
      </c>
    </row>
    <row r="4709" spans="1:1">
      <c r="A4709" t="s">
        <v>3734</v>
      </c>
    </row>
    <row r="4710" spans="1:1">
      <c r="A4710" t="s">
        <v>3735</v>
      </c>
    </row>
    <row r="4711" spans="1:1">
      <c r="A4711" t="s">
        <v>3736</v>
      </c>
    </row>
    <row r="4712" spans="1:1">
      <c r="A4712" t="s">
        <v>70</v>
      </c>
    </row>
    <row r="4713" spans="1:1">
      <c r="A4713" t="s">
        <v>71</v>
      </c>
    </row>
    <row r="4714" spans="1:1">
      <c r="A4714" t="s">
        <v>3737</v>
      </c>
    </row>
    <row r="4715" spans="1:1">
      <c r="A4715" t="s">
        <v>3738</v>
      </c>
    </row>
    <row r="4719" spans="1:1">
      <c r="A4719" t="s">
        <v>2080</v>
      </c>
    </row>
    <row r="4720" spans="1:1">
      <c r="A4720" t="s">
        <v>3739</v>
      </c>
    </row>
    <row r="4721" spans="1:1">
      <c r="A4721" t="s">
        <v>3546</v>
      </c>
    </row>
    <row r="4722" spans="1:1">
      <c r="A4722" t="s">
        <v>1646</v>
      </c>
    </row>
    <row r="4723" spans="1:1">
      <c r="A4723" t="s">
        <v>1646</v>
      </c>
    </row>
    <row r="4724" spans="1:1">
      <c r="A4724" t="s">
        <v>2512</v>
      </c>
    </row>
    <row r="4725" spans="1:1">
      <c r="A4725" t="s">
        <v>1646</v>
      </c>
    </row>
    <row r="4726" spans="1:1">
      <c r="A4726" t="s">
        <v>1881</v>
      </c>
    </row>
    <row r="4727" spans="1:1">
      <c r="A4727" t="s">
        <v>1916</v>
      </c>
    </row>
    <row r="4728" spans="1:1">
      <c r="A4728" t="s">
        <v>1646</v>
      </c>
    </row>
    <row r="4729" spans="1:1">
      <c r="A4729" t="s">
        <v>1897</v>
      </c>
    </row>
    <row r="4730" spans="1:1">
      <c r="A4730" t="s">
        <v>1646</v>
      </c>
    </row>
    <row r="4731" spans="1:1">
      <c r="A4731" t="s">
        <v>1884</v>
      </c>
    </row>
    <row r="4732" spans="1:1">
      <c r="A4732" t="s">
        <v>1883</v>
      </c>
    </row>
    <row r="4733" spans="1:1">
      <c r="A4733" t="s">
        <v>1646</v>
      </c>
    </row>
    <row r="4734" spans="1:1">
      <c r="A4734" t="s">
        <v>1885</v>
      </c>
    </row>
    <row r="4735" spans="1:1">
      <c r="A4735" t="s">
        <v>1646</v>
      </c>
    </row>
    <row r="4736" spans="1:1">
      <c r="A4736" t="s">
        <v>1899</v>
      </c>
    </row>
    <row r="4737" spans="1:1">
      <c r="A4737" t="s">
        <v>1886</v>
      </c>
    </row>
    <row r="4738" spans="1:1">
      <c r="A4738" t="s">
        <v>1887</v>
      </c>
    </row>
    <row r="4739" spans="1:1">
      <c r="A4739" t="s">
        <v>1901</v>
      </c>
    </row>
    <row r="4740" spans="1:1">
      <c r="A4740" t="s">
        <v>1889</v>
      </c>
    </row>
    <row r="4743" spans="1:1">
      <c r="A4743" t="s">
        <v>64</v>
      </c>
    </row>
    <row r="4744" spans="1:1">
      <c r="A4744" t="s">
        <v>3740</v>
      </c>
    </row>
    <row r="4745" spans="1:1">
      <c r="A4745" t="s">
        <v>1509</v>
      </c>
    </row>
    <row r="4746" spans="1:1">
      <c r="A4746" t="s">
        <v>3741</v>
      </c>
    </row>
    <row r="4747" spans="1:1">
      <c r="A4747" t="s">
        <v>3742</v>
      </c>
    </row>
    <row r="4748" spans="1:1">
      <c r="A4748" t="s">
        <v>3743</v>
      </c>
    </row>
    <row r="4749" spans="1:1">
      <c r="A4749" t="s">
        <v>70</v>
      </c>
    </row>
    <row r="4750" spans="1:1">
      <c r="A4750" t="s">
        <v>71</v>
      </c>
    </row>
    <row r="4751" spans="1:1">
      <c r="A4751" t="s">
        <v>3744</v>
      </c>
    </row>
    <row r="4752" spans="1:1">
      <c r="A4752" t="s">
        <v>3745</v>
      </c>
    </row>
    <row r="4756" spans="1:1">
      <c r="A4756" t="s">
        <v>3553</v>
      </c>
    </row>
    <row r="4757" spans="1:1">
      <c r="A4757" t="s">
        <v>3746</v>
      </c>
    </row>
    <row r="4758" spans="1:1">
      <c r="A4758" t="s">
        <v>1646</v>
      </c>
    </row>
    <row r="4759" spans="1:1">
      <c r="A4759" t="s">
        <v>2217</v>
      </c>
    </row>
    <row r="4760" spans="1:1">
      <c r="A4760" t="s">
        <v>1645</v>
      </c>
    </row>
    <row r="4761" spans="1:1">
      <c r="A4761" t="s">
        <v>1646</v>
      </c>
    </row>
    <row r="4762" spans="1:1">
      <c r="A4762" t="s">
        <v>1961</v>
      </c>
    </row>
    <row r="4763" spans="1:1">
      <c r="A4763" t="s">
        <v>1646</v>
      </c>
    </row>
    <row r="4764" spans="1:1">
      <c r="A4764" t="s">
        <v>1646</v>
      </c>
    </row>
    <row r="4765" spans="1:1">
      <c r="A4765" t="s">
        <v>1981</v>
      </c>
    </row>
    <row r="4766" spans="1:1">
      <c r="A4766" t="s">
        <v>1646</v>
      </c>
    </row>
    <row r="4767" spans="1:1">
      <c r="A4767" t="s">
        <v>1880</v>
      </c>
    </row>
    <row r="4768" spans="1:1">
      <c r="A4768" t="s">
        <v>1646</v>
      </c>
    </row>
    <row r="4769" spans="1:1">
      <c r="A4769" t="s">
        <v>1646</v>
      </c>
    </row>
    <row r="4770" spans="1:1">
      <c r="A4770" t="s">
        <v>2365</v>
      </c>
    </row>
    <row r="4771" spans="1:1">
      <c r="A4771" t="s">
        <v>1646</v>
      </c>
    </row>
    <row r="4772" spans="1:1">
      <c r="A4772" t="s">
        <v>1646</v>
      </c>
    </row>
    <row r="4773" spans="1:1">
      <c r="A4773" t="s">
        <v>1897</v>
      </c>
    </row>
    <row r="4774" spans="1:1">
      <c r="A4774" t="s">
        <v>1646</v>
      </c>
    </row>
    <row r="4775" spans="1:1">
      <c r="A4775" t="s">
        <v>1887</v>
      </c>
    </row>
    <row r="4776" spans="1:1">
      <c r="A4776" t="s">
        <v>2366</v>
      </c>
    </row>
    <row r="4777" spans="1:1">
      <c r="A4777" t="s">
        <v>1889</v>
      </c>
    </row>
    <row r="4780" spans="1:1">
      <c r="A4780" t="s">
        <v>64</v>
      </c>
    </row>
    <row r="4781" spans="1:1">
      <c r="A4781" t="s">
        <v>3747</v>
      </c>
    </row>
    <row r="4782" spans="1:1">
      <c r="A4782" t="s">
        <v>1509</v>
      </c>
    </row>
    <row r="4783" spans="1:1">
      <c r="A4783" t="s">
        <v>3748</v>
      </c>
    </row>
    <row r="4784" spans="1:1">
      <c r="A4784" t="s">
        <v>3749</v>
      </c>
    </row>
    <row r="4785" spans="1:1">
      <c r="A4785" t="s">
        <v>3750</v>
      </c>
    </row>
    <row r="4786" spans="1:1">
      <c r="A4786" t="s">
        <v>70</v>
      </c>
    </row>
    <row r="4787" spans="1:1">
      <c r="A4787" t="s">
        <v>71</v>
      </c>
    </row>
    <row r="4788" spans="1:1">
      <c r="A4788" t="s">
        <v>3751</v>
      </c>
    </row>
    <row r="4789" spans="1:1">
      <c r="A4789" t="s">
        <v>3752</v>
      </c>
    </row>
    <row r="4793" spans="1:1">
      <c r="A4793" t="s">
        <v>3553</v>
      </c>
    </row>
    <row r="4794" spans="1:1">
      <c r="A4794" t="s">
        <v>3753</v>
      </c>
    </row>
    <row r="4795" spans="1:1">
      <c r="A4795" t="s">
        <v>1646</v>
      </c>
    </row>
    <row r="4796" spans="1:1">
      <c r="A4796" t="s">
        <v>2217</v>
      </c>
    </row>
    <row r="4797" spans="1:1">
      <c r="A4797" t="s">
        <v>1645</v>
      </c>
    </row>
    <row r="4798" spans="1:1">
      <c r="A4798" t="s">
        <v>1646</v>
      </c>
    </row>
    <row r="4799" spans="1:1">
      <c r="A4799" t="s">
        <v>1961</v>
      </c>
    </row>
    <row r="4800" spans="1:1">
      <c r="A4800" t="s">
        <v>1646</v>
      </c>
    </row>
    <row r="4801" spans="1:1">
      <c r="A4801" t="s">
        <v>1646</v>
      </c>
    </row>
    <row r="4802" spans="1:1">
      <c r="A4802" t="s">
        <v>1981</v>
      </c>
    </row>
    <row r="4803" spans="1:1">
      <c r="A4803" t="s">
        <v>1646</v>
      </c>
    </row>
    <row r="4804" spans="1:1">
      <c r="A4804" t="s">
        <v>1880</v>
      </c>
    </row>
    <row r="4805" spans="1:1">
      <c r="A4805" t="s">
        <v>1646</v>
      </c>
    </row>
    <row r="4806" spans="1:1">
      <c r="A4806" t="s">
        <v>1646</v>
      </c>
    </row>
    <row r="4807" spans="1:1">
      <c r="A4807" t="s">
        <v>2365</v>
      </c>
    </row>
    <row r="4808" spans="1:1">
      <c r="A4808" t="s">
        <v>1646</v>
      </c>
    </row>
    <row r="4809" spans="1:1">
      <c r="A4809" t="s">
        <v>1646</v>
      </c>
    </row>
    <row r="4810" spans="1:1">
      <c r="A4810" t="s">
        <v>1897</v>
      </c>
    </row>
    <row r="4811" spans="1:1">
      <c r="A4811" t="s">
        <v>1646</v>
      </c>
    </row>
    <row r="4812" spans="1:1">
      <c r="A4812" t="s">
        <v>1887</v>
      </c>
    </row>
    <row r="4813" spans="1:1">
      <c r="A4813" t="s">
        <v>2366</v>
      </c>
    </row>
    <row r="4814" spans="1:1">
      <c r="A4814" t="s">
        <v>1889</v>
      </c>
    </row>
    <row r="4817" spans="1:1">
      <c r="A4817" t="s">
        <v>64</v>
      </c>
    </row>
    <row r="4818" spans="1:1">
      <c r="A4818" t="s">
        <v>3754</v>
      </c>
    </row>
    <row r="4819" spans="1:1">
      <c r="A4819" t="s">
        <v>1509</v>
      </c>
    </row>
    <row r="4820" spans="1:1">
      <c r="A4820" t="s">
        <v>3755</v>
      </c>
    </row>
    <row r="4821" spans="1:1">
      <c r="A4821" t="s">
        <v>3756</v>
      </c>
    </row>
    <row r="4822" spans="1:1">
      <c r="A4822" t="s">
        <v>3757</v>
      </c>
    </row>
    <row r="4823" spans="1:1">
      <c r="A4823" t="s">
        <v>70</v>
      </c>
    </row>
    <row r="4824" spans="1:1">
      <c r="A4824" t="s">
        <v>71</v>
      </c>
    </row>
    <row r="4825" spans="1:1">
      <c r="A4825" t="s">
        <v>3758</v>
      </c>
    </row>
    <row r="4826" spans="1:1">
      <c r="A4826" t="s">
        <v>3759</v>
      </c>
    </row>
    <row r="4830" spans="1:1">
      <c r="A4830" t="s">
        <v>2080</v>
      </c>
    </row>
    <row r="4831" spans="1:1">
      <c r="A4831" t="s">
        <v>3760</v>
      </c>
    </row>
    <row r="4832" spans="1:1">
      <c r="A4832" t="s">
        <v>3546</v>
      </c>
    </row>
    <row r="4833" spans="1:1">
      <c r="A4833" t="s">
        <v>1646</v>
      </c>
    </row>
    <row r="4834" spans="1:1">
      <c r="A4834" t="s">
        <v>1646</v>
      </c>
    </row>
    <row r="4835" spans="1:1">
      <c r="A4835" t="s">
        <v>2512</v>
      </c>
    </row>
    <row r="4836" spans="1:1">
      <c r="A4836" t="s">
        <v>1646</v>
      </c>
    </row>
    <row r="4837" spans="1:1">
      <c r="A4837" t="s">
        <v>1881</v>
      </c>
    </row>
    <row r="4838" spans="1:1">
      <c r="A4838" t="s">
        <v>1916</v>
      </c>
    </row>
    <row r="4839" spans="1:1">
      <c r="A4839" t="s">
        <v>1646</v>
      </c>
    </row>
    <row r="4840" spans="1:1">
      <c r="A4840" t="s">
        <v>1897</v>
      </c>
    </row>
    <row r="4841" spans="1:1">
      <c r="A4841" t="s">
        <v>1646</v>
      </c>
    </row>
    <row r="4842" spans="1:1">
      <c r="A4842" t="s">
        <v>1884</v>
      </c>
    </row>
    <row r="4843" spans="1:1">
      <c r="A4843" t="s">
        <v>1883</v>
      </c>
    </row>
    <row r="4844" spans="1:1">
      <c r="A4844" t="s">
        <v>1646</v>
      </c>
    </row>
    <row r="4845" spans="1:1">
      <c r="A4845" t="s">
        <v>1885</v>
      </c>
    </row>
    <row r="4846" spans="1:1">
      <c r="A4846" t="s">
        <v>1646</v>
      </c>
    </row>
    <row r="4847" spans="1:1">
      <c r="A4847" t="s">
        <v>1899</v>
      </c>
    </row>
    <row r="4848" spans="1:1">
      <c r="A4848" t="s">
        <v>1886</v>
      </c>
    </row>
    <row r="4849" spans="1:1">
      <c r="A4849" t="s">
        <v>1887</v>
      </c>
    </row>
    <row r="4850" spans="1:1">
      <c r="A4850" t="s">
        <v>1901</v>
      </c>
    </row>
    <row r="4851" spans="1:1">
      <c r="A4851" t="s">
        <v>1889</v>
      </c>
    </row>
    <row r="4854" spans="1:1">
      <c r="A4854" t="s">
        <v>64</v>
      </c>
    </row>
    <row r="4855" spans="1:1">
      <c r="A4855" t="s">
        <v>3761</v>
      </c>
    </row>
    <row r="4856" spans="1:1">
      <c r="A4856" t="s">
        <v>1509</v>
      </c>
    </row>
    <row r="4857" spans="1:1">
      <c r="A4857" t="s">
        <v>3762</v>
      </c>
    </row>
    <row r="4858" spans="1:1">
      <c r="A4858" t="s">
        <v>3763</v>
      </c>
    </row>
    <row r="4859" spans="1:1">
      <c r="A4859" t="s">
        <v>3764</v>
      </c>
    </row>
    <row r="4860" spans="1:1">
      <c r="A4860" t="s">
        <v>70</v>
      </c>
    </row>
    <row r="4861" spans="1:1">
      <c r="A4861" t="s">
        <v>71</v>
      </c>
    </row>
    <row r="4862" spans="1:1">
      <c r="A4862" t="s">
        <v>3765</v>
      </c>
    </row>
    <row r="4863" spans="1:1">
      <c r="A4863" t="s">
        <v>3766</v>
      </c>
    </row>
    <row r="4867" spans="1:1">
      <c r="A4867" t="s">
        <v>1959</v>
      </c>
    </row>
    <row r="4868" spans="1:1">
      <c r="A4868" t="s">
        <v>3767</v>
      </c>
    </row>
    <row r="4869" spans="1:1">
      <c r="A4869" t="s">
        <v>1646</v>
      </c>
    </row>
    <row r="4870" spans="1:1">
      <c r="A4870" t="s">
        <v>3599</v>
      </c>
    </row>
    <row r="4871" spans="1:1">
      <c r="A4871" t="s">
        <v>1646</v>
      </c>
    </row>
    <row r="4872" spans="1:1">
      <c r="A4872" t="s">
        <v>1646</v>
      </c>
    </row>
    <row r="4873" spans="1:1">
      <c r="A4873" t="s">
        <v>1646</v>
      </c>
    </row>
    <row r="4874" spans="1:1">
      <c r="A4874" t="s">
        <v>3600</v>
      </c>
    </row>
    <row r="4875" spans="1:1">
      <c r="A4875" t="s">
        <v>1646</v>
      </c>
    </row>
    <row r="4876" spans="1:1">
      <c r="A4876" t="s">
        <v>1916</v>
      </c>
    </row>
    <row r="4877" spans="1:1">
      <c r="A4877" t="s">
        <v>1880</v>
      </c>
    </row>
    <row r="4878" spans="1:1">
      <c r="A4878" t="s">
        <v>1646</v>
      </c>
    </row>
    <row r="4879" spans="1:1">
      <c r="A4879" t="s">
        <v>1646</v>
      </c>
    </row>
    <row r="4880" spans="1:1">
      <c r="A4880" t="s">
        <v>2365</v>
      </c>
    </row>
    <row r="4881" spans="1:1">
      <c r="A4881" t="s">
        <v>1646</v>
      </c>
    </row>
    <row r="4882" spans="1:1">
      <c r="A4882" t="s">
        <v>1646</v>
      </c>
    </row>
    <row r="4883" spans="1:1">
      <c r="A4883" t="s">
        <v>1646</v>
      </c>
    </row>
    <row r="4884" spans="1:1">
      <c r="A4884" t="s">
        <v>2895</v>
      </c>
    </row>
    <row r="4885" spans="1:1">
      <c r="A4885" t="s">
        <v>1646</v>
      </c>
    </row>
    <row r="4886" spans="1:1">
      <c r="A4886" t="s">
        <v>1887</v>
      </c>
    </row>
    <row r="4887" spans="1:1">
      <c r="A4887" t="s">
        <v>1989</v>
      </c>
    </row>
    <row r="4888" spans="1:1">
      <c r="A4888" t="s">
        <v>1889</v>
      </c>
    </row>
    <row r="4891" spans="1:1">
      <c r="A4891" t="s">
        <v>64</v>
      </c>
    </row>
    <row r="4892" spans="1:1">
      <c r="A4892" t="s">
        <v>3768</v>
      </c>
    </row>
    <row r="4893" spans="1:1">
      <c r="A4893" t="s">
        <v>1509</v>
      </c>
    </row>
    <row r="4894" spans="1:1">
      <c r="A4894" t="s">
        <v>3769</v>
      </c>
    </row>
    <row r="4895" spans="1:1">
      <c r="A4895" t="s">
        <v>3770</v>
      </c>
    </row>
    <row r="4896" spans="1:1">
      <c r="A4896" t="s">
        <v>3771</v>
      </c>
    </row>
    <row r="4897" spans="1:1">
      <c r="A4897" t="s">
        <v>70</v>
      </c>
    </row>
    <row r="4898" spans="1:1">
      <c r="A4898" t="s">
        <v>71</v>
      </c>
    </row>
    <row r="4899" spans="1:1">
      <c r="A4899" t="s">
        <v>3772</v>
      </c>
    </row>
    <row r="4900" spans="1:1">
      <c r="A4900" t="s">
        <v>3773</v>
      </c>
    </row>
    <row r="4904" spans="1:1">
      <c r="A4904" t="s">
        <v>3607</v>
      </c>
    </row>
    <row r="4905" spans="1:1">
      <c r="A4905" t="s">
        <v>3774</v>
      </c>
    </row>
    <row r="4906" spans="1:1">
      <c r="A4906" t="s">
        <v>3609</v>
      </c>
    </row>
    <row r="4907" spans="1:1">
      <c r="A4907" t="s">
        <v>1646</v>
      </c>
    </row>
    <row r="4908" spans="1:1">
      <c r="A4908" t="s">
        <v>3580</v>
      </c>
    </row>
    <row r="4909" spans="1:1">
      <c r="A4909" t="s">
        <v>1646</v>
      </c>
    </row>
    <row r="4910" spans="1:1">
      <c r="A4910" t="s">
        <v>1646</v>
      </c>
    </row>
    <row r="4911" spans="1:1">
      <c r="A4911" t="s">
        <v>3610</v>
      </c>
    </row>
    <row r="4912" spans="1:1">
      <c r="A4912" t="s">
        <v>1646</v>
      </c>
    </row>
    <row r="4913" spans="1:1">
      <c r="A4913" t="s">
        <v>1884</v>
      </c>
    </row>
    <row r="4914" spans="1:1">
      <c r="A4914" t="s">
        <v>1916</v>
      </c>
    </row>
    <row r="4915" spans="1:1">
      <c r="A4915" t="s">
        <v>3582</v>
      </c>
    </row>
    <row r="4916" spans="1:1">
      <c r="A4916" t="s">
        <v>1646</v>
      </c>
    </row>
    <row r="4917" spans="1:1">
      <c r="A4917" t="s">
        <v>3583</v>
      </c>
    </row>
    <row r="4918" spans="1:1">
      <c r="A4918" t="s">
        <v>1883</v>
      </c>
    </row>
    <row r="4919" spans="1:1">
      <c r="A4919" t="s">
        <v>1646</v>
      </c>
    </row>
    <row r="4920" spans="1:1">
      <c r="A4920" t="s">
        <v>2417</v>
      </c>
    </row>
    <row r="4921" spans="1:1">
      <c r="A4921" t="s">
        <v>1646</v>
      </c>
    </row>
    <row r="4922" spans="1:1">
      <c r="A4922" t="s">
        <v>3584</v>
      </c>
    </row>
    <row r="4923" spans="1:1">
      <c r="A4923" t="s">
        <v>1900</v>
      </c>
    </row>
    <row r="4924" spans="1:1">
      <c r="A4924" t="s">
        <v>1888</v>
      </c>
    </row>
    <row r="4925" spans="1:1">
      <c r="A4925" t="s">
        <v>1889</v>
      </c>
    </row>
    <row r="4928" spans="1:1">
      <c r="A4928" t="s">
        <v>64</v>
      </c>
    </row>
    <row r="4929" spans="1:1">
      <c r="A4929" t="s">
        <v>3775</v>
      </c>
    </row>
    <row r="4930" spans="1:1">
      <c r="A4930" t="s">
        <v>1509</v>
      </c>
    </row>
    <row r="4931" spans="1:1">
      <c r="A4931" t="s">
        <v>3776</v>
      </c>
    </row>
    <row r="4932" spans="1:1">
      <c r="A4932" t="s">
        <v>3777</v>
      </c>
    </row>
    <row r="4933" spans="1:1">
      <c r="A4933" t="s">
        <v>3778</v>
      </c>
    </row>
    <row r="4934" spans="1:1">
      <c r="A4934" t="s">
        <v>70</v>
      </c>
    </row>
    <row r="4935" spans="1:1">
      <c r="A4935" t="s">
        <v>71</v>
      </c>
    </row>
    <row r="4936" spans="1:1">
      <c r="A4936" t="s">
        <v>3779</v>
      </c>
    </row>
    <row r="4937" spans="1:1">
      <c r="A4937" t="s">
        <v>3780</v>
      </c>
    </row>
    <row r="4941" spans="1:1">
      <c r="A4941" t="s">
        <v>3576</v>
      </c>
    </row>
    <row r="4942" spans="1:1">
      <c r="A4942" t="s">
        <v>3781</v>
      </c>
    </row>
    <row r="4943" spans="1:1">
      <c r="A4943" t="s">
        <v>3578</v>
      </c>
    </row>
    <row r="4944" spans="1:1">
      <c r="A4944" t="s">
        <v>1646</v>
      </c>
    </row>
    <row r="4945" spans="1:1">
      <c r="A4945" t="s">
        <v>1968</v>
      </c>
    </row>
    <row r="4946" spans="1:1">
      <c r="A4946" t="s">
        <v>3579</v>
      </c>
    </row>
    <row r="4947" spans="1:1">
      <c r="A4947" t="s">
        <v>1645</v>
      </c>
    </row>
    <row r="4948" spans="1:1">
      <c r="A4948" t="s">
        <v>3580</v>
      </c>
    </row>
    <row r="4949" spans="1:1">
      <c r="A4949" t="s">
        <v>1646</v>
      </c>
    </row>
    <row r="4950" spans="1:1">
      <c r="A4950" t="s">
        <v>3581</v>
      </c>
    </row>
    <row r="4951" spans="1:1">
      <c r="A4951" t="s">
        <v>1916</v>
      </c>
    </row>
    <row r="4952" spans="1:1">
      <c r="A4952" t="s">
        <v>1884</v>
      </c>
    </row>
    <row r="4953" spans="1:1">
      <c r="A4953" t="s">
        <v>1646</v>
      </c>
    </row>
    <row r="4954" spans="1:1">
      <c r="A4954" t="s">
        <v>3582</v>
      </c>
    </row>
    <row r="4955" spans="1:1">
      <c r="A4955" t="s">
        <v>1883</v>
      </c>
    </row>
    <row r="4956" spans="1:1">
      <c r="A4956" t="s">
        <v>3583</v>
      </c>
    </row>
    <row r="4957" spans="1:1">
      <c r="A4957" t="s">
        <v>2417</v>
      </c>
    </row>
    <row r="4958" spans="1:1">
      <c r="A4958" t="s">
        <v>1646</v>
      </c>
    </row>
    <row r="4959" spans="1:1">
      <c r="A4959" t="s">
        <v>3584</v>
      </c>
    </row>
    <row r="4960" spans="1:1">
      <c r="A4960" t="s">
        <v>1900</v>
      </c>
    </row>
    <row r="4961" spans="1:1">
      <c r="A4961" t="s">
        <v>1888</v>
      </c>
    </row>
    <row r="4962" spans="1:1">
      <c r="A4962" t="s">
        <v>1889</v>
      </c>
    </row>
    <row r="4965" spans="1:1">
      <c r="A4965" t="s">
        <v>64</v>
      </c>
    </row>
    <row r="4966" spans="1:1">
      <c r="A4966" t="s">
        <v>3782</v>
      </c>
    </row>
    <row r="4967" spans="1:1">
      <c r="A4967" t="s">
        <v>1509</v>
      </c>
    </row>
    <row r="4968" spans="1:1">
      <c r="A4968" t="s">
        <v>3783</v>
      </c>
    </row>
    <row r="4969" spans="1:1">
      <c r="A4969" t="s">
        <v>3784</v>
      </c>
    </row>
    <row r="4970" spans="1:1">
      <c r="A4970" t="s">
        <v>3785</v>
      </c>
    </row>
    <row r="4971" spans="1:1">
      <c r="A4971" t="s">
        <v>70</v>
      </c>
    </row>
    <row r="4972" spans="1:1">
      <c r="A4972" t="s">
        <v>71</v>
      </c>
    </row>
    <row r="4973" spans="1:1">
      <c r="A4973" t="s">
        <v>3786</v>
      </c>
    </row>
    <row r="4974" spans="1:1">
      <c r="A4974" t="s">
        <v>3787</v>
      </c>
    </row>
    <row r="4978" spans="1:1">
      <c r="A4978" t="s">
        <v>1878</v>
      </c>
    </row>
    <row r="4979" spans="1:1">
      <c r="A4979" t="s">
        <v>3788</v>
      </c>
    </row>
    <row r="4980" spans="1:1">
      <c r="A4980" t="s">
        <v>1643</v>
      </c>
    </row>
    <row r="4981" spans="1:1">
      <c r="A4981" t="s">
        <v>1646</v>
      </c>
    </row>
    <row r="4982" spans="1:1">
      <c r="A4982" t="s">
        <v>1880</v>
      </c>
    </row>
    <row r="4983" spans="1:1">
      <c r="A4983" t="s">
        <v>1646</v>
      </c>
    </row>
    <row r="4984" spans="1:1">
      <c r="A4984" t="s">
        <v>1646</v>
      </c>
    </row>
    <row r="4985" spans="1:1">
      <c r="A4985" t="s">
        <v>1645</v>
      </c>
    </row>
    <row r="4986" spans="1:1">
      <c r="A4986" t="s">
        <v>1881</v>
      </c>
    </row>
    <row r="4987" spans="1:1">
      <c r="A4987" t="s">
        <v>1646</v>
      </c>
    </row>
    <row r="4988" spans="1:1">
      <c r="A4988" t="s">
        <v>1646</v>
      </c>
    </row>
    <row r="4989" spans="1:1">
      <c r="A4989" t="s">
        <v>1916</v>
      </c>
    </row>
    <row r="4990" spans="1:1">
      <c r="A4990" t="s">
        <v>1897</v>
      </c>
    </row>
    <row r="4991" spans="1:1">
      <c r="A4991" t="s">
        <v>1646</v>
      </c>
    </row>
    <row r="4992" spans="1:1">
      <c r="A4992" t="s">
        <v>1646</v>
      </c>
    </row>
    <row r="4993" spans="1:1">
      <c r="A4993" t="s">
        <v>1883</v>
      </c>
    </row>
    <row r="4994" spans="1:1">
      <c r="A4994" t="s">
        <v>1884</v>
      </c>
    </row>
    <row r="4995" spans="1:1">
      <c r="A4995" t="s">
        <v>1646</v>
      </c>
    </row>
    <row r="4996" spans="1:1">
      <c r="A4996" t="s">
        <v>1646</v>
      </c>
    </row>
    <row r="4997" spans="1:1">
      <c r="A4997" t="s">
        <v>1900</v>
      </c>
    </row>
    <row r="4998" spans="1:1">
      <c r="A4998" t="s">
        <v>2415</v>
      </c>
    </row>
    <row r="4999" spans="1:1">
      <c r="A4999" t="s">
        <v>1889</v>
      </c>
    </row>
    <row r="5002" spans="1:1">
      <c r="A5002" t="s">
        <v>64</v>
      </c>
    </row>
    <row r="5003" spans="1:1">
      <c r="A5003" t="s">
        <v>3789</v>
      </c>
    </row>
    <row r="5004" spans="1:1">
      <c r="A5004" t="s">
        <v>1509</v>
      </c>
    </row>
    <row r="5005" spans="1:1">
      <c r="A5005" t="s">
        <v>3790</v>
      </c>
    </row>
    <row r="5006" spans="1:1">
      <c r="A5006" t="s">
        <v>3791</v>
      </c>
    </row>
    <row r="5007" spans="1:1">
      <c r="A5007" t="s">
        <v>3792</v>
      </c>
    </row>
    <row r="5008" spans="1:1">
      <c r="A5008" t="s">
        <v>70</v>
      </c>
    </row>
    <row r="5009" spans="1:1">
      <c r="A5009" t="s">
        <v>71</v>
      </c>
    </row>
    <row r="5010" spans="1:1">
      <c r="A5010" t="s">
        <v>3793</v>
      </c>
    </row>
    <row r="5011" spans="1:1">
      <c r="A5011" t="s">
        <v>3794</v>
      </c>
    </row>
    <row r="5015" spans="1:1">
      <c r="A5015" t="s">
        <v>3607</v>
      </c>
    </row>
    <row r="5016" spans="1:1">
      <c r="A5016" t="s">
        <v>3795</v>
      </c>
    </row>
    <row r="5017" spans="1:1">
      <c r="A5017" t="s">
        <v>3609</v>
      </c>
    </row>
    <row r="5018" spans="1:1">
      <c r="A5018" t="s">
        <v>1646</v>
      </c>
    </row>
    <row r="5019" spans="1:1">
      <c r="A5019" t="s">
        <v>3580</v>
      </c>
    </row>
    <row r="5020" spans="1:1">
      <c r="A5020" t="s">
        <v>1646</v>
      </c>
    </row>
    <row r="5021" spans="1:1">
      <c r="A5021" t="s">
        <v>1646</v>
      </c>
    </row>
    <row r="5022" spans="1:1">
      <c r="A5022" t="s">
        <v>3610</v>
      </c>
    </row>
    <row r="5023" spans="1:1">
      <c r="A5023" t="s">
        <v>1646</v>
      </c>
    </row>
    <row r="5024" spans="1:1">
      <c r="A5024" t="s">
        <v>1884</v>
      </c>
    </row>
    <row r="5025" spans="1:1">
      <c r="A5025" t="s">
        <v>1916</v>
      </c>
    </row>
    <row r="5026" spans="1:1">
      <c r="A5026" t="s">
        <v>3582</v>
      </c>
    </row>
    <row r="5027" spans="1:1">
      <c r="A5027" t="s">
        <v>1646</v>
      </c>
    </row>
    <row r="5028" spans="1:1">
      <c r="A5028" t="s">
        <v>3583</v>
      </c>
    </row>
    <row r="5029" spans="1:1">
      <c r="A5029" t="s">
        <v>1883</v>
      </c>
    </row>
    <row r="5030" spans="1:1">
      <c r="A5030" t="s">
        <v>1646</v>
      </c>
    </row>
    <row r="5031" spans="1:1">
      <c r="A5031" t="s">
        <v>2417</v>
      </c>
    </row>
    <row r="5032" spans="1:1">
      <c r="A5032" t="s">
        <v>1646</v>
      </c>
    </row>
    <row r="5033" spans="1:1">
      <c r="A5033" t="s">
        <v>3584</v>
      </c>
    </row>
    <row r="5034" spans="1:1">
      <c r="A5034" t="s">
        <v>1900</v>
      </c>
    </row>
    <row r="5035" spans="1:1">
      <c r="A5035" t="s">
        <v>1888</v>
      </c>
    </row>
    <row r="5036" spans="1:1">
      <c r="A5036" t="s">
        <v>1889</v>
      </c>
    </row>
    <row r="5039" spans="1:1">
      <c r="A5039" t="s">
        <v>64</v>
      </c>
    </row>
    <row r="5040" spans="1:1">
      <c r="A5040" t="s">
        <v>3796</v>
      </c>
    </row>
    <row r="5041" spans="1:1">
      <c r="A5041" t="s">
        <v>1509</v>
      </c>
    </row>
    <row r="5042" spans="1:1">
      <c r="A5042" t="s">
        <v>3797</v>
      </c>
    </row>
    <row r="5043" spans="1:1">
      <c r="A5043" t="s">
        <v>3798</v>
      </c>
    </row>
    <row r="5044" spans="1:1">
      <c r="A5044" t="s">
        <v>3799</v>
      </c>
    </row>
    <row r="5045" spans="1:1">
      <c r="A5045" t="s">
        <v>70</v>
      </c>
    </row>
    <row r="5046" spans="1:1">
      <c r="A5046" t="s">
        <v>71</v>
      </c>
    </row>
    <row r="5047" spans="1:1">
      <c r="A5047" t="s">
        <v>3800</v>
      </c>
    </row>
    <row r="5048" spans="1:1">
      <c r="A5048" t="s">
        <v>3801</v>
      </c>
    </row>
    <row r="5052" spans="1:1">
      <c r="A5052" t="s">
        <v>1959</v>
      </c>
    </row>
    <row r="5053" spans="1:1">
      <c r="A5053" t="s">
        <v>3802</v>
      </c>
    </row>
    <row r="5054" spans="1:1">
      <c r="A5054" t="s">
        <v>1646</v>
      </c>
    </row>
    <row r="5055" spans="1:1">
      <c r="A5055" t="s">
        <v>3599</v>
      </c>
    </row>
    <row r="5056" spans="1:1">
      <c r="A5056" t="s">
        <v>1646</v>
      </c>
    </row>
    <row r="5057" spans="1:1">
      <c r="A5057" t="s">
        <v>1646</v>
      </c>
    </row>
    <row r="5058" spans="1:1">
      <c r="A5058" t="s">
        <v>1646</v>
      </c>
    </row>
    <row r="5059" spans="1:1">
      <c r="A5059" t="s">
        <v>3600</v>
      </c>
    </row>
    <row r="5060" spans="1:1">
      <c r="A5060" t="s">
        <v>1646</v>
      </c>
    </row>
    <row r="5061" spans="1:1">
      <c r="A5061" t="s">
        <v>1916</v>
      </c>
    </row>
    <row r="5062" spans="1:1">
      <c r="A5062" t="s">
        <v>1880</v>
      </c>
    </row>
    <row r="5063" spans="1:1">
      <c r="A5063" t="s">
        <v>1646</v>
      </c>
    </row>
    <row r="5064" spans="1:1">
      <c r="A5064" t="s">
        <v>1646</v>
      </c>
    </row>
    <row r="5065" spans="1:1">
      <c r="A5065" t="s">
        <v>2365</v>
      </c>
    </row>
    <row r="5066" spans="1:1">
      <c r="A5066" t="s">
        <v>1646</v>
      </c>
    </row>
    <row r="5067" spans="1:1">
      <c r="A5067" t="s">
        <v>1646</v>
      </c>
    </row>
    <row r="5068" spans="1:1">
      <c r="A5068" t="s">
        <v>1646</v>
      </c>
    </row>
    <row r="5069" spans="1:1">
      <c r="A5069" t="s">
        <v>2895</v>
      </c>
    </row>
    <row r="5070" spans="1:1">
      <c r="A5070" t="s">
        <v>1646</v>
      </c>
    </row>
    <row r="5071" spans="1:1">
      <c r="A5071" t="s">
        <v>1887</v>
      </c>
    </row>
    <row r="5072" spans="1:1">
      <c r="A5072" t="s">
        <v>1989</v>
      </c>
    </row>
    <row r="5073" spans="1:1">
      <c r="A5073" t="s">
        <v>1889</v>
      </c>
    </row>
    <row r="5076" spans="1:1">
      <c r="A5076" t="s">
        <v>64</v>
      </c>
    </row>
    <row r="5077" spans="1:1">
      <c r="A5077" t="s">
        <v>3803</v>
      </c>
    </row>
    <row r="5078" spans="1:1">
      <c r="A5078" t="s">
        <v>1509</v>
      </c>
    </row>
    <row r="5079" spans="1:1">
      <c r="A5079" t="s">
        <v>3804</v>
      </c>
    </row>
    <row r="5080" spans="1:1">
      <c r="A5080" t="s">
        <v>3805</v>
      </c>
    </row>
    <row r="5081" spans="1:1">
      <c r="A5081" t="s">
        <v>3806</v>
      </c>
    </row>
    <row r="5082" spans="1:1">
      <c r="A5082" t="s">
        <v>70</v>
      </c>
    </row>
    <row r="5083" spans="1:1">
      <c r="A5083" t="s">
        <v>71</v>
      </c>
    </row>
    <row r="5084" spans="1:1">
      <c r="A5084" t="s">
        <v>3807</v>
      </c>
    </row>
    <row r="5085" spans="1:1">
      <c r="A5085" t="s">
        <v>3808</v>
      </c>
    </row>
    <row r="5089" spans="1:1">
      <c r="A5089" t="s">
        <v>1878</v>
      </c>
    </row>
    <row r="5090" spans="1:1">
      <c r="A5090" t="s">
        <v>3809</v>
      </c>
    </row>
    <row r="5091" spans="1:1">
      <c r="A5091" t="s">
        <v>1643</v>
      </c>
    </row>
    <row r="5092" spans="1:1">
      <c r="A5092" t="s">
        <v>1646</v>
      </c>
    </row>
    <row r="5093" spans="1:1">
      <c r="A5093" t="s">
        <v>1880</v>
      </c>
    </row>
    <row r="5094" spans="1:1">
      <c r="A5094" t="s">
        <v>1646</v>
      </c>
    </row>
    <row r="5095" spans="1:1">
      <c r="A5095" t="s">
        <v>1646</v>
      </c>
    </row>
    <row r="5096" spans="1:1">
      <c r="A5096" t="s">
        <v>1645</v>
      </c>
    </row>
    <row r="5097" spans="1:1">
      <c r="A5097" t="s">
        <v>1881</v>
      </c>
    </row>
    <row r="5098" spans="1:1">
      <c r="A5098" t="s">
        <v>1646</v>
      </c>
    </row>
    <row r="5099" spans="1:1">
      <c r="A5099" t="s">
        <v>1646</v>
      </c>
    </row>
    <row r="5100" spans="1:1">
      <c r="A5100" t="s">
        <v>1916</v>
      </c>
    </row>
    <row r="5101" spans="1:1">
      <c r="A5101" t="s">
        <v>1897</v>
      </c>
    </row>
    <row r="5102" spans="1:1">
      <c r="A5102" t="s">
        <v>1646</v>
      </c>
    </row>
    <row r="5103" spans="1:1">
      <c r="A5103" t="s">
        <v>1646</v>
      </c>
    </row>
    <row r="5104" spans="1:1">
      <c r="A5104" t="s">
        <v>1883</v>
      </c>
    </row>
    <row r="5105" spans="1:1">
      <c r="A5105" t="s">
        <v>1884</v>
      </c>
    </row>
    <row r="5106" spans="1:1">
      <c r="A5106" t="s">
        <v>1646</v>
      </c>
    </row>
    <row r="5107" spans="1:1">
      <c r="A5107" t="s">
        <v>1646</v>
      </c>
    </row>
    <row r="5108" spans="1:1">
      <c r="A5108" t="s">
        <v>1900</v>
      </c>
    </row>
    <row r="5109" spans="1:1">
      <c r="A5109" t="s">
        <v>2415</v>
      </c>
    </row>
    <row r="5110" spans="1:1">
      <c r="A5110" t="s">
        <v>1889</v>
      </c>
    </row>
    <row r="5113" spans="1:1">
      <c r="A5113" t="s">
        <v>64</v>
      </c>
    </row>
    <row r="5114" spans="1:1">
      <c r="A5114" t="s">
        <v>3810</v>
      </c>
    </row>
    <row r="5115" spans="1:1">
      <c r="A5115" t="s">
        <v>1509</v>
      </c>
    </row>
    <row r="5116" spans="1:1">
      <c r="A5116" t="s">
        <v>3811</v>
      </c>
    </row>
    <row r="5117" spans="1:1">
      <c r="A5117" t="s">
        <v>3812</v>
      </c>
    </row>
    <row r="5118" spans="1:1">
      <c r="A5118" t="s">
        <v>3813</v>
      </c>
    </row>
    <row r="5119" spans="1:1">
      <c r="A5119" t="s">
        <v>70</v>
      </c>
    </row>
    <row r="5120" spans="1:1">
      <c r="A5120" t="s">
        <v>71</v>
      </c>
    </row>
    <row r="5121" spans="1:1">
      <c r="A5121" t="s">
        <v>3814</v>
      </c>
    </row>
    <row r="5122" spans="1:1">
      <c r="A5122" t="s">
        <v>3815</v>
      </c>
    </row>
    <row r="5126" spans="1:1">
      <c r="A5126" t="s">
        <v>3576</v>
      </c>
    </row>
    <row r="5127" spans="1:1">
      <c r="A5127" t="s">
        <v>3816</v>
      </c>
    </row>
    <row r="5128" spans="1:1">
      <c r="A5128" t="s">
        <v>3578</v>
      </c>
    </row>
    <row r="5129" spans="1:1">
      <c r="A5129" t="s">
        <v>1646</v>
      </c>
    </row>
    <row r="5130" spans="1:1">
      <c r="A5130" t="s">
        <v>1968</v>
      </c>
    </row>
    <row r="5131" spans="1:1">
      <c r="A5131" t="s">
        <v>3579</v>
      </c>
    </row>
    <row r="5132" spans="1:1">
      <c r="A5132" t="s">
        <v>1645</v>
      </c>
    </row>
    <row r="5133" spans="1:1">
      <c r="A5133" t="s">
        <v>3580</v>
      </c>
    </row>
    <row r="5134" spans="1:1">
      <c r="A5134" t="s">
        <v>1646</v>
      </c>
    </row>
    <row r="5135" spans="1:1">
      <c r="A5135" t="s">
        <v>3581</v>
      </c>
    </row>
    <row r="5136" spans="1:1">
      <c r="A5136" t="s">
        <v>1916</v>
      </c>
    </row>
    <row r="5137" spans="1:1">
      <c r="A5137" t="s">
        <v>1884</v>
      </c>
    </row>
    <row r="5138" spans="1:1">
      <c r="A5138" t="s">
        <v>1646</v>
      </c>
    </row>
    <row r="5139" spans="1:1">
      <c r="A5139" t="s">
        <v>3582</v>
      </c>
    </row>
    <row r="5140" spans="1:1">
      <c r="A5140" t="s">
        <v>1883</v>
      </c>
    </row>
    <row r="5141" spans="1:1">
      <c r="A5141" t="s">
        <v>3583</v>
      </c>
    </row>
    <row r="5142" spans="1:1">
      <c r="A5142" t="s">
        <v>2417</v>
      </c>
    </row>
    <row r="5143" spans="1:1">
      <c r="A5143" t="s">
        <v>1646</v>
      </c>
    </row>
    <row r="5144" spans="1:1">
      <c r="A5144" t="s">
        <v>3584</v>
      </c>
    </row>
    <row r="5145" spans="1:1">
      <c r="A5145" t="s">
        <v>1900</v>
      </c>
    </row>
    <row r="5146" spans="1:1">
      <c r="A5146" t="s">
        <v>1888</v>
      </c>
    </row>
    <row r="5147" spans="1:1">
      <c r="A5147" t="s">
        <v>1889</v>
      </c>
    </row>
    <row r="5150" spans="1:1">
      <c r="A5150" t="s">
        <v>64</v>
      </c>
    </row>
    <row r="5151" spans="1:1">
      <c r="A5151" t="s">
        <v>3817</v>
      </c>
    </row>
    <row r="5152" spans="1:1">
      <c r="A5152" t="s">
        <v>1509</v>
      </c>
    </row>
    <row r="5153" spans="1:1">
      <c r="A5153" t="s">
        <v>3818</v>
      </c>
    </row>
    <row r="5154" spans="1:1">
      <c r="A5154" t="s">
        <v>3819</v>
      </c>
    </row>
    <row r="5155" spans="1:1">
      <c r="A5155" t="s">
        <v>3820</v>
      </c>
    </row>
    <row r="5156" spans="1:1">
      <c r="A5156" t="s">
        <v>70</v>
      </c>
    </row>
    <row r="5157" spans="1:1">
      <c r="A5157" t="s">
        <v>71</v>
      </c>
    </row>
    <row r="5158" spans="1:1">
      <c r="A5158" t="s">
        <v>3821</v>
      </c>
    </row>
    <row r="5159" spans="1:1">
      <c r="A5159" t="s">
        <v>3822</v>
      </c>
    </row>
    <row r="5163" spans="1:1">
      <c r="A5163" t="s">
        <v>1942</v>
      </c>
    </row>
    <row r="5164" spans="1:1">
      <c r="A5164" t="s">
        <v>3823</v>
      </c>
    </row>
    <row r="5165" spans="1:1">
      <c r="A5165" t="s">
        <v>1646</v>
      </c>
    </row>
    <row r="5166" spans="1:1">
      <c r="A5166" t="s">
        <v>1944</v>
      </c>
    </row>
    <row r="5167" spans="1:1">
      <c r="A5167" t="s">
        <v>1646</v>
      </c>
    </row>
    <row r="5168" spans="1:1">
      <c r="A5168" t="s">
        <v>1646</v>
      </c>
    </row>
    <row r="5169" spans="1:1">
      <c r="A5169" t="s">
        <v>1646</v>
      </c>
    </row>
    <row r="5170" spans="1:1">
      <c r="A5170" t="s">
        <v>1898</v>
      </c>
    </row>
    <row r="5171" spans="1:1">
      <c r="A5171" t="s">
        <v>1646</v>
      </c>
    </row>
    <row r="5172" spans="1:1">
      <c r="A5172" t="s">
        <v>1646</v>
      </c>
    </row>
    <row r="5173" spans="1:1">
      <c r="A5173" t="s">
        <v>1885</v>
      </c>
    </row>
    <row r="5174" spans="1:1">
      <c r="A5174" t="s">
        <v>1646</v>
      </c>
    </row>
    <row r="5175" spans="1:1">
      <c r="A5175" t="s">
        <v>1883</v>
      </c>
    </row>
    <row r="5176" spans="1:1">
      <c r="A5176" t="s">
        <v>1899</v>
      </c>
    </row>
    <row r="5177" spans="1:1">
      <c r="A5177" t="s">
        <v>1646</v>
      </c>
    </row>
    <row r="5178" spans="1:1">
      <c r="A5178" t="s">
        <v>1646</v>
      </c>
    </row>
    <row r="5179" spans="1:1">
      <c r="A5179" t="s">
        <v>1646</v>
      </c>
    </row>
    <row r="5180" spans="1:1">
      <c r="A5180" t="s">
        <v>1945</v>
      </c>
    </row>
    <row r="5181" spans="1:1">
      <c r="A5181" t="s">
        <v>1646</v>
      </c>
    </row>
    <row r="5182" spans="1:1">
      <c r="A5182" t="s">
        <v>1887</v>
      </c>
    </row>
    <row r="5183" spans="1:1">
      <c r="A5183" t="s">
        <v>1929</v>
      </c>
    </row>
    <row r="5184" spans="1:1">
      <c r="A5184" t="s">
        <v>1889</v>
      </c>
    </row>
    <row r="5187" spans="1:1">
      <c r="A5187" t="s">
        <v>64</v>
      </c>
    </row>
    <row r="5188" spans="1:1">
      <c r="A5188" t="s">
        <v>3824</v>
      </c>
    </row>
    <row r="5189" spans="1:1">
      <c r="A5189" t="s">
        <v>1509</v>
      </c>
    </row>
    <row r="5190" spans="1:1">
      <c r="A5190" t="s">
        <v>3825</v>
      </c>
    </row>
    <row r="5191" spans="1:1">
      <c r="A5191" t="s">
        <v>3826</v>
      </c>
    </row>
    <row r="5192" spans="1:1">
      <c r="A5192" t="s">
        <v>3827</v>
      </c>
    </row>
    <row r="5193" spans="1:1">
      <c r="A5193" t="s">
        <v>70</v>
      </c>
    </row>
    <row r="5194" spans="1:1">
      <c r="A5194" t="s">
        <v>71</v>
      </c>
    </row>
    <row r="5195" spans="1:1">
      <c r="A5195" t="s">
        <v>3828</v>
      </c>
    </row>
    <row r="5196" spans="1:1">
      <c r="A5196" t="s">
        <v>3829</v>
      </c>
    </row>
    <row r="5200" spans="1:1">
      <c r="A5200" t="s">
        <v>1959</v>
      </c>
    </row>
    <row r="5201" spans="1:1">
      <c r="A5201" t="s">
        <v>3830</v>
      </c>
    </row>
    <row r="5202" spans="1:1">
      <c r="A5202" t="s">
        <v>1643</v>
      </c>
    </row>
    <row r="5203" spans="1:1">
      <c r="A5203" t="s">
        <v>1961</v>
      </c>
    </row>
    <row r="5204" spans="1:1">
      <c r="A5204" t="s">
        <v>1646</v>
      </c>
    </row>
    <row r="5205" spans="1:1">
      <c r="A5205" t="s">
        <v>1645</v>
      </c>
    </row>
    <row r="5206" spans="1:1">
      <c r="A5206" t="s">
        <v>1646</v>
      </c>
    </row>
    <row r="5207" spans="1:1">
      <c r="A5207" t="s">
        <v>1907</v>
      </c>
    </row>
    <row r="5208" spans="1:1">
      <c r="A5208" t="s">
        <v>1646</v>
      </c>
    </row>
    <row r="5209" spans="1:1">
      <c r="A5209" t="s">
        <v>1916</v>
      </c>
    </row>
    <row r="5210" spans="1:1">
      <c r="A5210" t="s">
        <v>1880</v>
      </c>
    </row>
    <row r="5211" spans="1:1">
      <c r="A5211" t="s">
        <v>1646</v>
      </c>
    </row>
    <row r="5212" spans="1:1">
      <c r="A5212" t="s">
        <v>1646</v>
      </c>
    </row>
    <row r="5213" spans="1:1">
      <c r="A5213" t="s">
        <v>2365</v>
      </c>
    </row>
    <row r="5214" spans="1:1">
      <c r="A5214" t="s">
        <v>1646</v>
      </c>
    </row>
    <row r="5215" spans="1:1">
      <c r="A5215" t="s">
        <v>1646</v>
      </c>
    </row>
    <row r="5216" spans="1:1">
      <c r="A5216" t="s">
        <v>1646</v>
      </c>
    </row>
    <row r="5217" spans="1:1">
      <c r="A5217" t="s">
        <v>1897</v>
      </c>
    </row>
    <row r="5218" spans="1:1">
      <c r="A5218" t="s">
        <v>1886</v>
      </c>
    </row>
    <row r="5219" spans="1:1">
      <c r="A5219" t="s">
        <v>1887</v>
      </c>
    </row>
    <row r="5220" spans="1:1">
      <c r="A5220" t="s">
        <v>1989</v>
      </c>
    </row>
    <row r="5221" spans="1:1">
      <c r="A5221" t="s">
        <v>1889</v>
      </c>
    </row>
    <row r="5224" spans="1:1">
      <c r="A5224" t="s">
        <v>64</v>
      </c>
    </row>
    <row r="5225" spans="1:1">
      <c r="A5225" t="s">
        <v>3831</v>
      </c>
    </row>
    <row r="5226" spans="1:1">
      <c r="A5226" t="s">
        <v>1509</v>
      </c>
    </row>
    <row r="5227" spans="1:1">
      <c r="A5227" t="s">
        <v>3832</v>
      </c>
    </row>
    <row r="5228" spans="1:1">
      <c r="A5228" t="s">
        <v>3833</v>
      </c>
    </row>
    <row r="5229" spans="1:1">
      <c r="A5229" t="s">
        <v>3834</v>
      </c>
    </row>
    <row r="5230" spans="1:1">
      <c r="A5230" t="s">
        <v>70</v>
      </c>
    </row>
    <row r="5231" spans="1:1">
      <c r="A5231" t="s">
        <v>71</v>
      </c>
    </row>
    <row r="5232" spans="1:1">
      <c r="A5232" t="s">
        <v>3835</v>
      </c>
    </row>
    <row r="5233" spans="1:1">
      <c r="A5233" t="s">
        <v>3836</v>
      </c>
    </row>
    <row r="5237" spans="1:1">
      <c r="A5237" t="s">
        <v>1959</v>
      </c>
    </row>
    <row r="5238" spans="1:1">
      <c r="A5238" t="s">
        <v>3837</v>
      </c>
    </row>
    <row r="5239" spans="1:1">
      <c r="A5239" t="s">
        <v>1643</v>
      </c>
    </row>
    <row r="5240" spans="1:1">
      <c r="A5240" t="s">
        <v>1961</v>
      </c>
    </row>
    <row r="5241" spans="1:1">
      <c r="A5241" t="s">
        <v>1646</v>
      </c>
    </row>
    <row r="5242" spans="1:1">
      <c r="A5242" t="s">
        <v>1645</v>
      </c>
    </row>
    <row r="5243" spans="1:1">
      <c r="A5243" t="s">
        <v>1646</v>
      </c>
    </row>
    <row r="5244" spans="1:1">
      <c r="A5244" t="s">
        <v>1907</v>
      </c>
    </row>
    <row r="5245" spans="1:1">
      <c r="A5245" t="s">
        <v>1646</v>
      </c>
    </row>
    <row r="5246" spans="1:1">
      <c r="A5246" t="s">
        <v>1916</v>
      </c>
    </row>
    <row r="5247" spans="1:1">
      <c r="A5247" t="s">
        <v>1880</v>
      </c>
    </row>
    <row r="5248" spans="1:1">
      <c r="A5248" t="s">
        <v>1646</v>
      </c>
    </row>
    <row r="5249" spans="1:1">
      <c r="A5249" t="s">
        <v>1646</v>
      </c>
    </row>
    <row r="5250" spans="1:1">
      <c r="A5250" t="s">
        <v>2365</v>
      </c>
    </row>
    <row r="5251" spans="1:1">
      <c r="A5251" t="s">
        <v>1646</v>
      </c>
    </row>
    <row r="5252" spans="1:1">
      <c r="A5252" t="s">
        <v>1646</v>
      </c>
    </row>
    <row r="5253" spans="1:1">
      <c r="A5253" t="s">
        <v>1646</v>
      </c>
    </row>
    <row r="5254" spans="1:1">
      <c r="A5254" t="s">
        <v>1897</v>
      </c>
    </row>
    <row r="5255" spans="1:1">
      <c r="A5255" t="s">
        <v>1886</v>
      </c>
    </row>
    <row r="5256" spans="1:1">
      <c r="A5256" t="s">
        <v>1887</v>
      </c>
    </row>
    <row r="5257" spans="1:1">
      <c r="A5257" t="s">
        <v>1989</v>
      </c>
    </row>
    <row r="5258" spans="1:1">
      <c r="A5258" t="s">
        <v>1889</v>
      </c>
    </row>
    <row r="5261" spans="1:1">
      <c r="A5261" t="s">
        <v>64</v>
      </c>
    </row>
    <row r="5262" spans="1:1">
      <c r="A5262" t="s">
        <v>3838</v>
      </c>
    </row>
    <row r="5263" spans="1:1">
      <c r="A5263" t="s">
        <v>1509</v>
      </c>
    </row>
    <row r="5264" spans="1:1">
      <c r="A5264" t="s">
        <v>3839</v>
      </c>
    </row>
    <row r="5265" spans="1:1">
      <c r="A5265" t="s">
        <v>3840</v>
      </c>
    </row>
    <row r="5266" spans="1:1">
      <c r="A5266" t="s">
        <v>3841</v>
      </c>
    </row>
    <row r="5267" spans="1:1">
      <c r="A5267" t="s">
        <v>70</v>
      </c>
    </row>
    <row r="5268" spans="1:1">
      <c r="A5268" t="s">
        <v>71</v>
      </c>
    </row>
    <row r="5269" spans="1:1">
      <c r="A5269" t="s">
        <v>3842</v>
      </c>
    </row>
    <row r="5270" spans="1:1">
      <c r="A5270" t="s">
        <v>3843</v>
      </c>
    </row>
    <row r="5274" spans="1:1">
      <c r="A5274" t="s">
        <v>1942</v>
      </c>
    </row>
    <row r="5275" spans="1:1">
      <c r="A5275" t="s">
        <v>3844</v>
      </c>
    </row>
    <row r="5276" spans="1:1">
      <c r="A5276" t="s">
        <v>1646</v>
      </c>
    </row>
    <row r="5277" spans="1:1">
      <c r="A5277" t="s">
        <v>1944</v>
      </c>
    </row>
    <row r="5278" spans="1:1">
      <c r="A5278" t="s">
        <v>1646</v>
      </c>
    </row>
    <row r="5279" spans="1:1">
      <c r="A5279" t="s">
        <v>1646</v>
      </c>
    </row>
    <row r="5280" spans="1:1">
      <c r="A5280" t="s">
        <v>1646</v>
      </c>
    </row>
    <row r="5281" spans="1:1">
      <c r="A5281" t="s">
        <v>1898</v>
      </c>
    </row>
    <row r="5282" spans="1:1">
      <c r="A5282" t="s">
        <v>1646</v>
      </c>
    </row>
    <row r="5283" spans="1:1">
      <c r="A5283" t="s">
        <v>1646</v>
      </c>
    </row>
    <row r="5284" spans="1:1">
      <c r="A5284" t="s">
        <v>1885</v>
      </c>
    </row>
    <row r="5285" spans="1:1">
      <c r="A5285" t="s">
        <v>1646</v>
      </c>
    </row>
    <row r="5286" spans="1:1">
      <c r="A5286" t="s">
        <v>1883</v>
      </c>
    </row>
    <row r="5287" spans="1:1">
      <c r="A5287" t="s">
        <v>1899</v>
      </c>
    </row>
    <row r="5288" spans="1:1">
      <c r="A5288" t="s">
        <v>1646</v>
      </c>
    </row>
    <row r="5289" spans="1:1">
      <c r="A5289" t="s">
        <v>1646</v>
      </c>
    </row>
    <row r="5290" spans="1:1">
      <c r="A5290" t="s">
        <v>1646</v>
      </c>
    </row>
    <row r="5291" spans="1:1">
      <c r="A5291" t="s">
        <v>1945</v>
      </c>
    </row>
    <row r="5292" spans="1:1">
      <c r="A5292" t="s">
        <v>1646</v>
      </c>
    </row>
    <row r="5293" spans="1:1">
      <c r="A5293" t="s">
        <v>1887</v>
      </c>
    </row>
    <row r="5294" spans="1:1">
      <c r="A5294" t="s">
        <v>1929</v>
      </c>
    </row>
    <row r="5295" spans="1:1">
      <c r="A5295" t="s">
        <v>1889</v>
      </c>
    </row>
    <row r="5298" spans="1:1">
      <c r="A5298" t="s">
        <v>64</v>
      </c>
    </row>
    <row r="5299" spans="1:1">
      <c r="A5299" t="s">
        <v>3845</v>
      </c>
    </row>
    <row r="5300" spans="1:1">
      <c r="A5300" t="s">
        <v>1509</v>
      </c>
    </row>
    <row r="5301" spans="1:1">
      <c r="A5301" t="s">
        <v>3846</v>
      </c>
    </row>
    <row r="5302" spans="1:1">
      <c r="A5302" t="s">
        <v>3847</v>
      </c>
    </row>
    <row r="5303" spans="1:1">
      <c r="A5303" t="s">
        <v>3848</v>
      </c>
    </row>
    <row r="5304" spans="1:1">
      <c r="A5304" t="s">
        <v>70</v>
      </c>
    </row>
    <row r="5305" spans="1:1">
      <c r="A5305" t="s">
        <v>71</v>
      </c>
    </row>
    <row r="5306" spans="1:1">
      <c r="A5306" t="s">
        <v>3849</v>
      </c>
    </row>
    <row r="5307" spans="1:1">
      <c r="A5307" t="s">
        <v>3850</v>
      </c>
    </row>
    <row r="5311" spans="1:1">
      <c r="A5311" t="s">
        <v>2080</v>
      </c>
    </row>
    <row r="5312" spans="1:1">
      <c r="A5312" t="s">
        <v>3851</v>
      </c>
    </row>
    <row r="5313" spans="1:1">
      <c r="A5313" t="s">
        <v>1643</v>
      </c>
    </row>
    <row r="5314" spans="1:1">
      <c r="A5314" t="s">
        <v>1907</v>
      </c>
    </row>
    <row r="5315" spans="1:1">
      <c r="A5315" t="s">
        <v>1646</v>
      </c>
    </row>
    <row r="5316" spans="1:1">
      <c r="A5316" t="s">
        <v>1646</v>
      </c>
    </row>
    <row r="5317" spans="1:1">
      <c r="A5317" t="s">
        <v>2512</v>
      </c>
    </row>
    <row r="5318" spans="1:1">
      <c r="A5318" t="s">
        <v>1646</v>
      </c>
    </row>
    <row r="5319" spans="1:1">
      <c r="A5319" t="s">
        <v>1646</v>
      </c>
    </row>
    <row r="5320" spans="1:1">
      <c r="A5320" t="s">
        <v>1881</v>
      </c>
    </row>
    <row r="5321" spans="1:1">
      <c r="A5321" t="s">
        <v>1916</v>
      </c>
    </row>
    <row r="5322" spans="1:1">
      <c r="A5322" t="s">
        <v>1897</v>
      </c>
    </row>
    <row r="5323" spans="1:1">
      <c r="A5323" t="s">
        <v>1646</v>
      </c>
    </row>
    <row r="5324" spans="1:1">
      <c r="A5324" t="s">
        <v>1883</v>
      </c>
    </row>
    <row r="5325" spans="1:1">
      <c r="A5325" t="s">
        <v>1884</v>
      </c>
    </row>
    <row r="5326" spans="1:1">
      <c r="A5326" t="s">
        <v>1646</v>
      </c>
    </row>
    <row r="5327" spans="1:1">
      <c r="A5327" t="s">
        <v>1646</v>
      </c>
    </row>
    <row r="5328" spans="1:1">
      <c r="A5328" t="s">
        <v>1885</v>
      </c>
    </row>
    <row r="5329" spans="1:1">
      <c r="A5329" t="s">
        <v>1886</v>
      </c>
    </row>
    <row r="5330" spans="1:1">
      <c r="A5330" t="s">
        <v>1887</v>
      </c>
    </row>
    <row r="5331" spans="1:1">
      <c r="A5331" t="s">
        <v>1888</v>
      </c>
    </row>
    <row r="5332" spans="1:1">
      <c r="A5332" t="s">
        <v>1889</v>
      </c>
    </row>
    <row r="5335" spans="1:1">
      <c r="A5335" t="s">
        <v>64</v>
      </c>
    </row>
    <row r="5336" spans="1:1">
      <c r="A5336" t="s">
        <v>3852</v>
      </c>
    </row>
    <row r="5337" spans="1:1">
      <c r="A5337" t="s">
        <v>1509</v>
      </c>
    </row>
    <row r="5338" spans="1:1">
      <c r="A5338" t="s">
        <v>3853</v>
      </c>
    </row>
    <row r="5339" spans="1:1">
      <c r="A5339" t="s">
        <v>3854</v>
      </c>
    </row>
    <row r="5340" spans="1:1">
      <c r="A5340" t="s">
        <v>3855</v>
      </c>
    </row>
    <row r="5341" spans="1:1">
      <c r="A5341" t="s">
        <v>70</v>
      </c>
    </row>
    <row r="5342" spans="1:1">
      <c r="A5342" t="s">
        <v>71</v>
      </c>
    </row>
    <row r="5343" spans="1:1">
      <c r="A5343" t="s">
        <v>3856</v>
      </c>
    </row>
    <row r="5344" spans="1:1">
      <c r="A5344" t="s">
        <v>3857</v>
      </c>
    </row>
    <row r="5348" spans="1:1">
      <c r="A5348" t="s">
        <v>3698</v>
      </c>
    </row>
    <row r="5349" spans="1:1">
      <c r="A5349" t="s">
        <v>3858</v>
      </c>
    </row>
    <row r="5350" spans="1:1">
      <c r="A5350" t="s">
        <v>1643</v>
      </c>
    </row>
    <row r="5351" spans="1:1">
      <c r="A5351" t="s">
        <v>3700</v>
      </c>
    </row>
    <row r="5352" spans="1:1">
      <c r="A5352" t="s">
        <v>1646</v>
      </c>
    </row>
    <row r="5353" spans="1:1">
      <c r="A5353" t="s">
        <v>1646</v>
      </c>
    </row>
    <row r="5354" spans="1:1">
      <c r="A5354" t="s">
        <v>3701</v>
      </c>
    </row>
    <row r="5355" spans="1:1">
      <c r="A5355" t="s">
        <v>1646</v>
      </c>
    </row>
    <row r="5356" spans="1:1">
      <c r="A5356" t="s">
        <v>1645</v>
      </c>
    </row>
    <row r="5357" spans="1:1">
      <c r="A5357" t="s">
        <v>1907</v>
      </c>
    </row>
    <row r="5358" spans="1:1">
      <c r="A5358" t="s">
        <v>1646</v>
      </c>
    </row>
    <row r="5359" spans="1:1">
      <c r="A5359" t="s">
        <v>3702</v>
      </c>
    </row>
    <row r="5360" spans="1:1">
      <c r="A5360" t="s">
        <v>1646</v>
      </c>
    </row>
    <row r="5361" spans="1:1">
      <c r="A5361" t="s">
        <v>1646</v>
      </c>
    </row>
    <row r="5362" spans="1:1">
      <c r="A5362" t="s">
        <v>3703</v>
      </c>
    </row>
    <row r="5363" spans="1:1">
      <c r="A5363" t="s">
        <v>1646</v>
      </c>
    </row>
    <row r="5364" spans="1:1">
      <c r="A5364" t="s">
        <v>1646</v>
      </c>
    </row>
    <row r="5365" spans="1:1">
      <c r="A5365" t="s">
        <v>1966</v>
      </c>
    </row>
    <row r="5366" spans="1:1">
      <c r="A5366" t="s">
        <v>1646</v>
      </c>
    </row>
    <row r="5367" spans="1:1">
      <c r="A5367" t="s">
        <v>1900</v>
      </c>
    </row>
    <row r="5368" spans="1:1">
      <c r="A5368" t="s">
        <v>3576</v>
      </c>
    </row>
    <row r="5369" spans="1:1">
      <c r="A5369" t="s">
        <v>1889</v>
      </c>
    </row>
    <row r="5372" spans="1:1">
      <c r="A5372" t="s">
        <v>64</v>
      </c>
    </row>
    <row r="5373" spans="1:1">
      <c r="A5373" t="s">
        <v>3859</v>
      </c>
    </row>
    <row r="5374" spans="1:1">
      <c r="A5374" t="s">
        <v>1509</v>
      </c>
    </row>
    <row r="5375" spans="1:1">
      <c r="A5375" t="s">
        <v>3860</v>
      </c>
    </row>
    <row r="5376" spans="1:1">
      <c r="A5376" t="s">
        <v>3861</v>
      </c>
    </row>
    <row r="5377" spans="1:1">
      <c r="A5377" t="s">
        <v>3862</v>
      </c>
    </row>
    <row r="5378" spans="1:1">
      <c r="A5378" t="s">
        <v>70</v>
      </c>
    </row>
    <row r="5379" spans="1:1">
      <c r="A5379" t="s">
        <v>71</v>
      </c>
    </row>
    <row r="5380" spans="1:1">
      <c r="A5380" t="s">
        <v>3863</v>
      </c>
    </row>
    <row r="5381" spans="1:1">
      <c r="A5381" t="s">
        <v>3864</v>
      </c>
    </row>
    <row r="5385" spans="1:1">
      <c r="A5385" t="s">
        <v>3673</v>
      </c>
    </row>
    <row r="5386" spans="1:1">
      <c r="A5386" t="s">
        <v>3865</v>
      </c>
    </row>
    <row r="5387" spans="1:1">
      <c r="A5387" t="s">
        <v>3675</v>
      </c>
    </row>
    <row r="5388" spans="1:1">
      <c r="A5388" t="s">
        <v>1646</v>
      </c>
    </row>
    <row r="5389" spans="1:1">
      <c r="A5389" t="s">
        <v>1967</v>
      </c>
    </row>
    <row r="5390" spans="1:1">
      <c r="A5390" t="s">
        <v>1646</v>
      </c>
    </row>
    <row r="5391" spans="1:1">
      <c r="A5391" t="s">
        <v>1646</v>
      </c>
    </row>
    <row r="5392" spans="1:1">
      <c r="A5392" t="s">
        <v>3732</v>
      </c>
    </row>
    <row r="5393" spans="1:1">
      <c r="A5393" t="s">
        <v>1646</v>
      </c>
    </row>
    <row r="5394" spans="1:1">
      <c r="A5394" t="s">
        <v>1968</v>
      </c>
    </row>
    <row r="5395" spans="1:1">
      <c r="A5395" t="s">
        <v>1646</v>
      </c>
    </row>
    <row r="5396" spans="1:1">
      <c r="A5396" t="s">
        <v>3676</v>
      </c>
    </row>
    <row r="5397" spans="1:1">
      <c r="A5397" t="s">
        <v>1646</v>
      </c>
    </row>
    <row r="5398" spans="1:1">
      <c r="A5398" t="s">
        <v>3580</v>
      </c>
    </row>
    <row r="5399" spans="1:1">
      <c r="A5399" t="s">
        <v>1646</v>
      </c>
    </row>
    <row r="5400" spans="1:1">
      <c r="A5400" t="s">
        <v>1883</v>
      </c>
    </row>
    <row r="5401" spans="1:1">
      <c r="A5401" t="s">
        <v>3581</v>
      </c>
    </row>
    <row r="5402" spans="1:1">
      <c r="A5402" t="s">
        <v>1646</v>
      </c>
    </row>
    <row r="5403" spans="1:1">
      <c r="A5403" t="s">
        <v>1884</v>
      </c>
    </row>
    <row r="5404" spans="1:1">
      <c r="A5404" t="s">
        <v>1887</v>
      </c>
    </row>
    <row r="5405" spans="1:1">
      <c r="A5405" t="s">
        <v>3677</v>
      </c>
    </row>
    <row r="5406" spans="1:1">
      <c r="A5406" t="s">
        <v>1889</v>
      </c>
    </row>
    <row r="5409" spans="1:1">
      <c r="A5409" t="s">
        <v>64</v>
      </c>
    </row>
    <row r="5410" spans="1:1">
      <c r="A5410" t="s">
        <v>3866</v>
      </c>
    </row>
    <row r="5411" spans="1:1">
      <c r="A5411" t="s">
        <v>1509</v>
      </c>
    </row>
    <row r="5412" spans="1:1">
      <c r="A5412" t="s">
        <v>3867</v>
      </c>
    </row>
    <row r="5413" spans="1:1">
      <c r="A5413" t="s">
        <v>3868</v>
      </c>
    </row>
    <row r="5414" spans="1:1">
      <c r="A5414" t="s">
        <v>3869</v>
      </c>
    </row>
    <row r="5415" spans="1:1">
      <c r="A5415" t="s">
        <v>70</v>
      </c>
    </row>
    <row r="5416" spans="1:1">
      <c r="A5416" t="s">
        <v>71</v>
      </c>
    </row>
    <row r="5417" spans="1:1">
      <c r="A5417" t="s">
        <v>3870</v>
      </c>
    </row>
    <row r="5418" spans="1:1">
      <c r="A5418" t="s">
        <v>3871</v>
      </c>
    </row>
    <row r="5422" spans="1:1">
      <c r="A5422" t="s">
        <v>1878</v>
      </c>
    </row>
    <row r="5423" spans="1:1">
      <c r="A5423" t="s">
        <v>3872</v>
      </c>
    </row>
    <row r="5424" spans="1:1">
      <c r="A5424" t="s">
        <v>1908</v>
      </c>
    </row>
    <row r="5425" spans="1:1">
      <c r="A5425" t="s">
        <v>1646</v>
      </c>
    </row>
    <row r="5426" spans="1:1">
      <c r="A5426" t="s">
        <v>1646</v>
      </c>
    </row>
    <row r="5427" spans="1:1">
      <c r="A5427" t="s">
        <v>1881</v>
      </c>
    </row>
    <row r="5428" spans="1:1">
      <c r="A5428" t="s">
        <v>1645</v>
      </c>
    </row>
    <row r="5429" spans="1:1">
      <c r="A5429" t="s">
        <v>1897</v>
      </c>
    </row>
    <row r="5430" spans="1:1">
      <c r="A5430" t="s">
        <v>1646</v>
      </c>
    </row>
    <row r="5431" spans="1:1">
      <c r="A5431" t="s">
        <v>1916</v>
      </c>
    </row>
    <row r="5432" spans="1:1">
      <c r="A5432" t="s">
        <v>1884</v>
      </c>
    </row>
    <row r="5433" spans="1:1">
      <c r="A5433" t="s">
        <v>1646</v>
      </c>
    </row>
    <row r="5434" spans="1:1">
      <c r="A5434" t="s">
        <v>1885</v>
      </c>
    </row>
    <row r="5435" spans="1:1">
      <c r="A5435" t="s">
        <v>1883</v>
      </c>
    </row>
    <row r="5436" spans="1:1">
      <c r="A5436" t="s">
        <v>1646</v>
      </c>
    </row>
    <row r="5437" spans="1:1">
      <c r="A5437" t="s">
        <v>1899</v>
      </c>
    </row>
    <row r="5438" spans="1:1">
      <c r="A5438" t="s">
        <v>1646</v>
      </c>
    </row>
    <row r="5439" spans="1:1">
      <c r="A5439" t="s">
        <v>1953</v>
      </c>
    </row>
    <row r="5440" spans="1:1">
      <c r="A5440" t="s">
        <v>1886</v>
      </c>
    </row>
    <row r="5441" spans="1:1">
      <c r="A5441" t="s">
        <v>1887</v>
      </c>
    </row>
    <row r="5442" spans="1:1">
      <c r="A5442" t="s">
        <v>1929</v>
      </c>
    </row>
    <row r="5443" spans="1:1">
      <c r="A5443" t="s">
        <v>1889</v>
      </c>
    </row>
    <row r="5446" spans="1:1">
      <c r="A5446" t="s">
        <v>64</v>
      </c>
    </row>
    <row r="5447" spans="1:1">
      <c r="A5447" t="s">
        <v>3873</v>
      </c>
    </row>
    <row r="5448" spans="1:1">
      <c r="A5448" t="s">
        <v>1509</v>
      </c>
    </row>
    <row r="5449" spans="1:1">
      <c r="A5449" t="s">
        <v>3874</v>
      </c>
    </row>
    <row r="5450" spans="1:1">
      <c r="A5450" t="s">
        <v>3875</v>
      </c>
    </row>
    <row r="5451" spans="1:1">
      <c r="A5451" t="s">
        <v>3876</v>
      </c>
    </row>
    <row r="5452" spans="1:1">
      <c r="A5452" t="s">
        <v>70</v>
      </c>
    </row>
    <row r="5453" spans="1:1">
      <c r="A5453" t="s">
        <v>71</v>
      </c>
    </row>
    <row r="5454" spans="1:1">
      <c r="A5454" t="s">
        <v>3877</v>
      </c>
    </row>
    <row r="5455" spans="1:1">
      <c r="A5455" t="s">
        <v>3878</v>
      </c>
    </row>
    <row r="5459" spans="1:1">
      <c r="A5459" t="s">
        <v>3698</v>
      </c>
    </row>
    <row r="5460" spans="1:1">
      <c r="A5460" t="s">
        <v>3879</v>
      </c>
    </row>
    <row r="5461" spans="1:1">
      <c r="A5461" t="s">
        <v>1643</v>
      </c>
    </row>
    <row r="5462" spans="1:1">
      <c r="A5462" t="s">
        <v>3700</v>
      </c>
    </row>
    <row r="5463" spans="1:1">
      <c r="A5463" t="s">
        <v>1646</v>
      </c>
    </row>
    <row r="5464" spans="1:1">
      <c r="A5464" t="s">
        <v>1646</v>
      </c>
    </row>
    <row r="5465" spans="1:1">
      <c r="A5465" t="s">
        <v>3701</v>
      </c>
    </row>
    <row r="5466" spans="1:1">
      <c r="A5466" t="s">
        <v>1646</v>
      </c>
    </row>
    <row r="5467" spans="1:1">
      <c r="A5467" t="s">
        <v>1645</v>
      </c>
    </row>
    <row r="5468" spans="1:1">
      <c r="A5468" t="s">
        <v>1907</v>
      </c>
    </row>
    <row r="5469" spans="1:1">
      <c r="A5469" t="s">
        <v>1646</v>
      </c>
    </row>
    <row r="5470" spans="1:1">
      <c r="A5470" t="s">
        <v>3702</v>
      </c>
    </row>
    <row r="5471" spans="1:1">
      <c r="A5471" t="s">
        <v>1646</v>
      </c>
    </row>
    <row r="5472" spans="1:1">
      <c r="A5472" t="s">
        <v>1646</v>
      </c>
    </row>
    <row r="5473" spans="1:1">
      <c r="A5473" t="s">
        <v>3703</v>
      </c>
    </row>
    <row r="5474" spans="1:1">
      <c r="A5474" t="s">
        <v>1646</v>
      </c>
    </row>
    <row r="5475" spans="1:1">
      <c r="A5475" t="s">
        <v>1646</v>
      </c>
    </row>
    <row r="5476" spans="1:1">
      <c r="A5476" t="s">
        <v>1966</v>
      </c>
    </row>
    <row r="5477" spans="1:1">
      <c r="A5477" t="s">
        <v>1886</v>
      </c>
    </row>
    <row r="5478" spans="1:1">
      <c r="A5478" t="s">
        <v>1887</v>
      </c>
    </row>
    <row r="5479" spans="1:1">
      <c r="A5479" t="s">
        <v>3576</v>
      </c>
    </row>
    <row r="5480" spans="1:1">
      <c r="A5480" t="s">
        <v>1889</v>
      </c>
    </row>
    <row r="5483" spans="1:1">
      <c r="A5483" t="s">
        <v>64</v>
      </c>
    </row>
    <row r="5484" spans="1:1">
      <c r="A5484" t="s">
        <v>3880</v>
      </c>
    </row>
    <row r="5485" spans="1:1">
      <c r="A5485" t="s">
        <v>1509</v>
      </c>
    </row>
    <row r="5486" spans="1:1">
      <c r="A5486" t="s">
        <v>3881</v>
      </c>
    </row>
    <row r="5487" spans="1:1">
      <c r="A5487" t="s">
        <v>3882</v>
      </c>
    </row>
    <row r="5488" spans="1:1">
      <c r="A5488" t="s">
        <v>3883</v>
      </c>
    </row>
    <row r="5489" spans="1:1">
      <c r="A5489" t="s">
        <v>70</v>
      </c>
    </row>
    <row r="5490" spans="1:1">
      <c r="A5490" t="s">
        <v>71</v>
      </c>
    </row>
    <row r="5491" spans="1:1">
      <c r="A5491" t="s">
        <v>3884</v>
      </c>
    </row>
    <row r="5492" spans="1:1">
      <c r="A5492" t="s">
        <v>3885</v>
      </c>
    </row>
    <row r="5496" spans="1:1">
      <c r="A5496" t="s">
        <v>2080</v>
      </c>
    </row>
    <row r="5497" spans="1:1">
      <c r="A5497" t="s">
        <v>3886</v>
      </c>
    </row>
    <row r="5498" spans="1:1">
      <c r="A5498" t="s">
        <v>1643</v>
      </c>
    </row>
    <row r="5499" spans="1:1">
      <c r="A5499" t="s">
        <v>1907</v>
      </c>
    </row>
    <row r="5500" spans="1:1">
      <c r="A5500" t="s">
        <v>1646</v>
      </c>
    </row>
    <row r="5501" spans="1:1">
      <c r="A5501" t="s">
        <v>1646</v>
      </c>
    </row>
    <row r="5502" spans="1:1">
      <c r="A5502" t="s">
        <v>2512</v>
      </c>
    </row>
    <row r="5503" spans="1:1">
      <c r="A5503" t="s">
        <v>1646</v>
      </c>
    </row>
    <row r="5504" spans="1:1">
      <c r="A5504" t="s">
        <v>1646</v>
      </c>
    </row>
    <row r="5505" spans="1:1">
      <c r="A5505" t="s">
        <v>1881</v>
      </c>
    </row>
    <row r="5506" spans="1:1">
      <c r="A5506" t="s">
        <v>1916</v>
      </c>
    </row>
    <row r="5507" spans="1:1">
      <c r="A5507" t="s">
        <v>1897</v>
      </c>
    </row>
    <row r="5508" spans="1:1">
      <c r="A5508" t="s">
        <v>1646</v>
      </c>
    </row>
    <row r="5509" spans="1:1">
      <c r="A5509" t="s">
        <v>1883</v>
      </c>
    </row>
    <row r="5510" spans="1:1">
      <c r="A5510" t="s">
        <v>1884</v>
      </c>
    </row>
    <row r="5511" spans="1:1">
      <c r="A5511" t="s">
        <v>1646</v>
      </c>
    </row>
    <row r="5512" spans="1:1">
      <c r="A5512" t="s">
        <v>1646</v>
      </c>
    </row>
    <row r="5513" spans="1:1">
      <c r="A5513" t="s">
        <v>1885</v>
      </c>
    </row>
    <row r="5514" spans="1:1">
      <c r="A5514" t="s">
        <v>1886</v>
      </c>
    </row>
    <row r="5515" spans="1:1">
      <c r="A5515" t="s">
        <v>1887</v>
      </c>
    </row>
    <row r="5516" spans="1:1">
      <c r="A5516" t="s">
        <v>1888</v>
      </c>
    </row>
    <row r="5517" spans="1:1">
      <c r="A5517" t="s">
        <v>1889</v>
      </c>
    </row>
    <row r="5520" spans="1:1">
      <c r="A5520" t="s">
        <v>64</v>
      </c>
    </row>
    <row r="5521" spans="1:1">
      <c r="A5521" t="s">
        <v>3887</v>
      </c>
    </row>
    <row r="5522" spans="1:1">
      <c r="A5522" t="s">
        <v>1509</v>
      </c>
    </row>
    <row r="5523" spans="1:1">
      <c r="A5523" t="s">
        <v>3888</v>
      </c>
    </row>
    <row r="5524" spans="1:1">
      <c r="A5524" t="s">
        <v>3889</v>
      </c>
    </row>
    <row r="5525" spans="1:1">
      <c r="A5525" t="s">
        <v>3890</v>
      </c>
    </row>
    <row r="5526" spans="1:1">
      <c r="A5526" t="s">
        <v>70</v>
      </c>
    </row>
    <row r="5527" spans="1:1">
      <c r="A5527" t="s">
        <v>71</v>
      </c>
    </row>
    <row r="5528" spans="1:1">
      <c r="A5528" t="s">
        <v>3891</v>
      </c>
    </row>
    <row r="5529" spans="1:1">
      <c r="A5529" t="s">
        <v>3892</v>
      </c>
    </row>
    <row r="5533" spans="1:1">
      <c r="A5533" t="s">
        <v>1878</v>
      </c>
    </row>
    <row r="5534" spans="1:1">
      <c r="A5534" t="s">
        <v>3893</v>
      </c>
    </row>
    <row r="5535" spans="1:1">
      <c r="A5535" t="s">
        <v>1908</v>
      </c>
    </row>
    <row r="5536" spans="1:1">
      <c r="A5536" t="s">
        <v>1646</v>
      </c>
    </row>
    <row r="5537" spans="1:1">
      <c r="A5537" t="s">
        <v>1646</v>
      </c>
    </row>
    <row r="5538" spans="1:1">
      <c r="A5538" t="s">
        <v>1881</v>
      </c>
    </row>
    <row r="5539" spans="1:1">
      <c r="A5539" t="s">
        <v>1645</v>
      </c>
    </row>
    <row r="5540" spans="1:1">
      <c r="A5540" t="s">
        <v>1897</v>
      </c>
    </row>
    <row r="5541" spans="1:1">
      <c r="A5541" t="s">
        <v>1646</v>
      </c>
    </row>
    <row r="5542" spans="1:1">
      <c r="A5542" t="s">
        <v>1916</v>
      </c>
    </row>
    <row r="5543" spans="1:1">
      <c r="A5543" t="s">
        <v>1884</v>
      </c>
    </row>
    <row r="5544" spans="1:1">
      <c r="A5544" t="s">
        <v>1646</v>
      </c>
    </row>
    <row r="5545" spans="1:1">
      <c r="A5545" t="s">
        <v>1885</v>
      </c>
    </row>
    <row r="5546" spans="1:1">
      <c r="A5546" t="s">
        <v>1883</v>
      </c>
    </row>
    <row r="5547" spans="1:1">
      <c r="A5547" t="s">
        <v>1646</v>
      </c>
    </row>
    <row r="5548" spans="1:1">
      <c r="A5548" t="s">
        <v>1899</v>
      </c>
    </row>
    <row r="5549" spans="1:1">
      <c r="A5549" t="s">
        <v>1646</v>
      </c>
    </row>
    <row r="5550" spans="1:1">
      <c r="A5550" t="s">
        <v>1953</v>
      </c>
    </row>
    <row r="5551" spans="1:1">
      <c r="A5551" t="s">
        <v>1886</v>
      </c>
    </row>
    <row r="5552" spans="1:1">
      <c r="A5552" t="s">
        <v>1887</v>
      </c>
    </row>
    <row r="5553" spans="1:1">
      <c r="A5553" t="s">
        <v>1929</v>
      </c>
    </row>
    <row r="5554" spans="1:1">
      <c r="A5554" t="s">
        <v>1889</v>
      </c>
    </row>
    <row r="5557" spans="1:1">
      <c r="A5557" t="s">
        <v>64</v>
      </c>
    </row>
    <row r="5558" spans="1:1">
      <c r="A5558" t="s">
        <v>3894</v>
      </c>
    </row>
    <row r="5559" spans="1:1">
      <c r="A5559" t="s">
        <v>1509</v>
      </c>
    </row>
    <row r="5560" spans="1:1">
      <c r="A5560" t="s">
        <v>3895</v>
      </c>
    </row>
    <row r="5561" spans="1:1">
      <c r="A5561" t="s">
        <v>3896</v>
      </c>
    </row>
    <row r="5562" spans="1:1">
      <c r="A5562" t="s">
        <v>3897</v>
      </c>
    </row>
    <row r="5563" spans="1:1">
      <c r="A5563" t="s">
        <v>70</v>
      </c>
    </row>
    <row r="5564" spans="1:1">
      <c r="A5564" t="s">
        <v>71</v>
      </c>
    </row>
    <row r="5565" spans="1:1">
      <c r="A5565" t="s">
        <v>3898</v>
      </c>
    </row>
    <row r="5566" spans="1:1">
      <c r="A5566" t="s">
        <v>3899</v>
      </c>
    </row>
    <row r="5570" spans="1:1">
      <c r="A5570" t="s">
        <v>3673</v>
      </c>
    </row>
    <row r="5571" spans="1:1">
      <c r="A5571" t="s">
        <v>3900</v>
      </c>
    </row>
    <row r="5572" spans="1:1">
      <c r="A5572" t="s">
        <v>3675</v>
      </c>
    </row>
    <row r="5573" spans="1:1">
      <c r="A5573" t="s">
        <v>1646</v>
      </c>
    </row>
    <row r="5574" spans="1:1">
      <c r="A5574" t="s">
        <v>1967</v>
      </c>
    </row>
    <row r="5575" spans="1:1">
      <c r="A5575" t="s">
        <v>1646</v>
      </c>
    </row>
    <row r="5576" spans="1:1">
      <c r="A5576" t="s">
        <v>1646</v>
      </c>
    </row>
    <row r="5577" spans="1:1">
      <c r="A5577" t="s">
        <v>3732</v>
      </c>
    </row>
    <row r="5578" spans="1:1">
      <c r="A5578" t="s">
        <v>1646</v>
      </c>
    </row>
    <row r="5579" spans="1:1">
      <c r="A5579" t="s">
        <v>1968</v>
      </c>
    </row>
    <row r="5580" spans="1:1">
      <c r="A5580" t="s">
        <v>1646</v>
      </c>
    </row>
    <row r="5581" spans="1:1">
      <c r="A5581" t="s">
        <v>3676</v>
      </c>
    </row>
    <row r="5582" spans="1:1">
      <c r="A5582" t="s">
        <v>1646</v>
      </c>
    </row>
    <row r="5583" spans="1:1">
      <c r="A5583" t="s">
        <v>3580</v>
      </c>
    </row>
    <row r="5584" spans="1:1">
      <c r="A5584" t="s">
        <v>1646</v>
      </c>
    </row>
    <row r="5585" spans="1:1">
      <c r="A5585" t="s">
        <v>1883</v>
      </c>
    </row>
    <row r="5586" spans="1:1">
      <c r="A5586" t="s">
        <v>3581</v>
      </c>
    </row>
    <row r="5587" spans="1:1">
      <c r="A5587" t="s">
        <v>1646</v>
      </c>
    </row>
    <row r="5588" spans="1:1">
      <c r="A5588" t="s">
        <v>1884</v>
      </c>
    </row>
    <row r="5589" spans="1:1">
      <c r="A5589" t="s">
        <v>1887</v>
      </c>
    </row>
    <row r="5590" spans="1:1">
      <c r="A5590" t="s">
        <v>3677</v>
      </c>
    </row>
    <row r="5591" spans="1:1">
      <c r="A5591" t="s">
        <v>1889</v>
      </c>
    </row>
    <row r="5594" spans="1:1">
      <c r="A5594" t="s">
        <v>64</v>
      </c>
    </row>
    <row r="5595" spans="1:1">
      <c r="A5595" t="s">
        <v>3901</v>
      </c>
    </row>
    <row r="5596" spans="1:1">
      <c r="A5596" t="s">
        <v>1509</v>
      </c>
    </row>
    <row r="5597" spans="1:1">
      <c r="A5597" t="s">
        <v>3902</v>
      </c>
    </row>
    <row r="5598" spans="1:1">
      <c r="A5598" t="s">
        <v>3903</v>
      </c>
    </row>
    <row r="5599" spans="1:1">
      <c r="A5599" t="s">
        <v>3904</v>
      </c>
    </row>
    <row r="5600" spans="1:1">
      <c r="A5600" t="s">
        <v>70</v>
      </c>
    </row>
    <row r="5601" spans="1:1">
      <c r="A5601" t="s">
        <v>71</v>
      </c>
    </row>
    <row r="5602" spans="1:1">
      <c r="A5602" t="s">
        <v>3905</v>
      </c>
    </row>
    <row r="5603" spans="1:1">
      <c r="A5603" t="s">
        <v>3906</v>
      </c>
    </row>
    <row r="5607" spans="1:1">
      <c r="A5607" t="s">
        <v>1959</v>
      </c>
    </row>
    <row r="5608" spans="1:1">
      <c r="A5608" t="s">
        <v>3907</v>
      </c>
    </row>
    <row r="5609" spans="1:1">
      <c r="A5609" t="s">
        <v>1643</v>
      </c>
    </row>
    <row r="5610" spans="1:1">
      <c r="A5610" t="s">
        <v>1961</v>
      </c>
    </row>
    <row r="5611" spans="1:1">
      <c r="A5611" t="s">
        <v>1646</v>
      </c>
    </row>
    <row r="5612" spans="1:1">
      <c r="A5612" t="s">
        <v>1645</v>
      </c>
    </row>
    <row r="5613" spans="1:1">
      <c r="A5613" t="s">
        <v>1646</v>
      </c>
    </row>
    <row r="5614" spans="1:1">
      <c r="A5614" t="s">
        <v>1907</v>
      </c>
    </row>
    <row r="5615" spans="1:1">
      <c r="A5615" t="s">
        <v>1646</v>
      </c>
    </row>
    <row r="5616" spans="1:1">
      <c r="A5616" t="s">
        <v>1916</v>
      </c>
    </row>
    <row r="5617" spans="1:1">
      <c r="A5617" t="s">
        <v>1880</v>
      </c>
    </row>
    <row r="5618" spans="1:1">
      <c r="A5618" t="s">
        <v>1646</v>
      </c>
    </row>
    <row r="5619" spans="1:1">
      <c r="A5619" t="s">
        <v>1646</v>
      </c>
    </row>
    <row r="5620" spans="1:1">
      <c r="A5620" t="s">
        <v>2365</v>
      </c>
    </row>
    <row r="5621" spans="1:1">
      <c r="A5621" t="s">
        <v>1646</v>
      </c>
    </row>
    <row r="5622" spans="1:1">
      <c r="A5622" t="s">
        <v>1646</v>
      </c>
    </row>
    <row r="5623" spans="1:1">
      <c r="A5623" t="s">
        <v>1646</v>
      </c>
    </row>
    <row r="5624" spans="1:1">
      <c r="A5624" t="s">
        <v>1897</v>
      </c>
    </row>
    <row r="5625" spans="1:1">
      <c r="A5625" t="s">
        <v>1886</v>
      </c>
    </row>
    <row r="5626" spans="1:1">
      <c r="A5626" t="s">
        <v>1887</v>
      </c>
    </row>
    <row r="5627" spans="1:1">
      <c r="A5627" t="s">
        <v>1989</v>
      </c>
    </row>
    <row r="5628" spans="1:1">
      <c r="A5628" t="s">
        <v>1889</v>
      </c>
    </row>
    <row r="5631" spans="1:1">
      <c r="A5631" t="s">
        <v>64</v>
      </c>
    </row>
    <row r="5632" spans="1:1">
      <c r="A5632" t="s">
        <v>3908</v>
      </c>
    </row>
    <row r="5633" spans="1:1">
      <c r="A5633" t="s">
        <v>1509</v>
      </c>
    </row>
    <row r="5634" spans="1:1">
      <c r="A5634" t="s">
        <v>3909</v>
      </c>
    </row>
    <row r="5635" spans="1:1">
      <c r="A5635" t="s">
        <v>3910</v>
      </c>
    </row>
    <row r="5636" spans="1:1">
      <c r="A5636" t="s">
        <v>3911</v>
      </c>
    </row>
    <row r="5637" spans="1:1">
      <c r="A5637" t="s">
        <v>70</v>
      </c>
    </row>
    <row r="5638" spans="1:1">
      <c r="A5638" t="s">
        <v>71</v>
      </c>
    </row>
    <row r="5639" spans="1:1">
      <c r="A5639" t="s">
        <v>3912</v>
      </c>
    </row>
    <row r="5640" spans="1:1">
      <c r="A5640" t="s">
        <v>3913</v>
      </c>
    </row>
    <row r="5644" spans="1:1">
      <c r="A5644" t="s">
        <v>1942</v>
      </c>
    </row>
    <row r="5645" spans="1:1">
      <c r="A5645" t="s">
        <v>3914</v>
      </c>
    </row>
    <row r="5646" spans="1:1">
      <c r="A5646" t="s">
        <v>1646</v>
      </c>
    </row>
    <row r="5647" spans="1:1">
      <c r="A5647" t="s">
        <v>1944</v>
      </c>
    </row>
    <row r="5648" spans="1:1">
      <c r="A5648" t="s">
        <v>1646</v>
      </c>
    </row>
    <row r="5649" spans="1:1">
      <c r="A5649" t="s">
        <v>1646</v>
      </c>
    </row>
    <row r="5650" spans="1:1">
      <c r="A5650" t="s">
        <v>1646</v>
      </c>
    </row>
    <row r="5651" spans="1:1">
      <c r="A5651" t="s">
        <v>1898</v>
      </c>
    </row>
    <row r="5652" spans="1:1">
      <c r="A5652" t="s">
        <v>1646</v>
      </c>
    </row>
    <row r="5653" spans="1:1">
      <c r="A5653" t="s">
        <v>1646</v>
      </c>
    </row>
    <row r="5654" spans="1:1">
      <c r="A5654" t="s">
        <v>1885</v>
      </c>
    </row>
    <row r="5655" spans="1:1">
      <c r="A5655" t="s">
        <v>1646</v>
      </c>
    </row>
    <row r="5656" spans="1:1">
      <c r="A5656" t="s">
        <v>1883</v>
      </c>
    </row>
    <row r="5657" spans="1:1">
      <c r="A5657" t="s">
        <v>1899</v>
      </c>
    </row>
    <row r="5658" spans="1:1">
      <c r="A5658" t="s">
        <v>1646</v>
      </c>
    </row>
    <row r="5659" spans="1:1">
      <c r="A5659" t="s">
        <v>1646</v>
      </c>
    </row>
    <row r="5660" spans="1:1">
      <c r="A5660" t="s">
        <v>1646</v>
      </c>
    </row>
    <row r="5661" spans="1:1">
      <c r="A5661" t="s">
        <v>1945</v>
      </c>
    </row>
    <row r="5662" spans="1:1">
      <c r="A5662" t="s">
        <v>1646</v>
      </c>
    </row>
    <row r="5663" spans="1:1">
      <c r="A5663" t="s">
        <v>1887</v>
      </c>
    </row>
    <row r="5664" spans="1:1">
      <c r="A5664" t="s">
        <v>1929</v>
      </c>
    </row>
    <row r="5665" spans="1:1">
      <c r="A5665" t="s">
        <v>1889</v>
      </c>
    </row>
    <row r="5668" spans="1:1">
      <c r="A5668" t="s">
        <v>64</v>
      </c>
    </row>
    <row r="5669" spans="1:1">
      <c r="A5669" t="s">
        <v>3915</v>
      </c>
    </row>
    <row r="5670" spans="1:1">
      <c r="A5670" t="s">
        <v>1509</v>
      </c>
    </row>
    <row r="5671" spans="1:1">
      <c r="A5671" t="s">
        <v>3916</v>
      </c>
    </row>
    <row r="5672" spans="1:1">
      <c r="A5672" t="s">
        <v>3917</v>
      </c>
    </row>
    <row r="5673" spans="1:1">
      <c r="A5673" t="s">
        <v>3918</v>
      </c>
    </row>
    <row r="5674" spans="1:1">
      <c r="A5674" t="s">
        <v>70</v>
      </c>
    </row>
    <row r="5675" spans="1:1">
      <c r="A5675" t="s">
        <v>71</v>
      </c>
    </row>
    <row r="5676" spans="1:1">
      <c r="A5676" t="s">
        <v>3919</v>
      </c>
    </row>
    <row r="5677" spans="1:1">
      <c r="A5677" t="s">
        <v>3920</v>
      </c>
    </row>
    <row r="5681" spans="1:1">
      <c r="A5681" t="s">
        <v>1942</v>
      </c>
    </row>
    <row r="5682" spans="1:1">
      <c r="A5682" t="s">
        <v>3921</v>
      </c>
    </row>
    <row r="5683" spans="1:1">
      <c r="A5683" t="s">
        <v>1646</v>
      </c>
    </row>
    <row r="5684" spans="1:1">
      <c r="A5684" t="s">
        <v>1944</v>
      </c>
    </row>
    <row r="5685" spans="1:1">
      <c r="A5685" t="s">
        <v>1646</v>
      </c>
    </row>
    <row r="5686" spans="1:1">
      <c r="A5686" t="s">
        <v>1646</v>
      </c>
    </row>
    <row r="5687" spans="1:1">
      <c r="A5687" t="s">
        <v>1646</v>
      </c>
    </row>
    <row r="5688" spans="1:1">
      <c r="A5688" t="s">
        <v>1898</v>
      </c>
    </row>
    <row r="5689" spans="1:1">
      <c r="A5689" t="s">
        <v>1646</v>
      </c>
    </row>
    <row r="5690" spans="1:1">
      <c r="A5690" t="s">
        <v>1646</v>
      </c>
    </row>
    <row r="5691" spans="1:1">
      <c r="A5691" t="s">
        <v>1885</v>
      </c>
    </row>
    <row r="5692" spans="1:1">
      <c r="A5692" t="s">
        <v>1646</v>
      </c>
    </row>
    <row r="5693" spans="1:1">
      <c r="A5693" t="s">
        <v>1883</v>
      </c>
    </row>
    <row r="5694" spans="1:1">
      <c r="A5694" t="s">
        <v>1899</v>
      </c>
    </row>
    <row r="5695" spans="1:1">
      <c r="A5695" t="s">
        <v>1646</v>
      </c>
    </row>
    <row r="5696" spans="1:1">
      <c r="A5696" t="s">
        <v>1646</v>
      </c>
    </row>
    <row r="5697" spans="1:1">
      <c r="A5697" t="s">
        <v>1646</v>
      </c>
    </row>
    <row r="5698" spans="1:1">
      <c r="A5698" t="s">
        <v>1945</v>
      </c>
    </row>
    <row r="5699" spans="1:1">
      <c r="A5699" t="s">
        <v>1646</v>
      </c>
    </row>
    <row r="5700" spans="1:1">
      <c r="A5700" t="s">
        <v>1887</v>
      </c>
    </row>
    <row r="5701" spans="1:1">
      <c r="A5701" t="s">
        <v>1929</v>
      </c>
    </row>
    <row r="5702" spans="1:1">
      <c r="A5702" t="s">
        <v>1889</v>
      </c>
    </row>
    <row r="5705" spans="1:1">
      <c r="A5705" t="s">
        <v>64</v>
      </c>
    </row>
    <row r="5706" spans="1:1">
      <c r="A5706" t="s">
        <v>3922</v>
      </c>
    </row>
    <row r="5707" spans="1:1">
      <c r="A5707" t="s">
        <v>1509</v>
      </c>
    </row>
    <row r="5708" spans="1:1">
      <c r="A5708" t="s">
        <v>3923</v>
      </c>
    </row>
    <row r="5709" spans="1:1">
      <c r="A5709" t="s">
        <v>3924</v>
      </c>
    </row>
    <row r="5710" spans="1:1">
      <c r="A5710" t="s">
        <v>3925</v>
      </c>
    </row>
    <row r="5711" spans="1:1">
      <c r="A5711" t="s">
        <v>70</v>
      </c>
    </row>
    <row r="5712" spans="1:1">
      <c r="A5712" t="s">
        <v>71</v>
      </c>
    </row>
    <row r="5713" spans="1:1">
      <c r="A5713" t="s">
        <v>3926</v>
      </c>
    </row>
    <row r="5714" spans="1:1">
      <c r="A5714" t="s">
        <v>3927</v>
      </c>
    </row>
    <row r="5718" spans="1:1">
      <c r="A5718" t="s">
        <v>1959</v>
      </c>
    </row>
    <row r="5719" spans="1:1">
      <c r="A5719" t="s">
        <v>3928</v>
      </c>
    </row>
    <row r="5720" spans="1:1">
      <c r="A5720" t="s">
        <v>1643</v>
      </c>
    </row>
    <row r="5721" spans="1:1">
      <c r="A5721" t="s">
        <v>1961</v>
      </c>
    </row>
    <row r="5722" spans="1:1">
      <c r="A5722" t="s">
        <v>1646</v>
      </c>
    </row>
    <row r="5723" spans="1:1">
      <c r="A5723" t="s">
        <v>1645</v>
      </c>
    </row>
    <row r="5724" spans="1:1">
      <c r="A5724" t="s">
        <v>1646</v>
      </c>
    </row>
    <row r="5725" spans="1:1">
      <c r="A5725" t="s">
        <v>1907</v>
      </c>
    </row>
    <row r="5726" spans="1:1">
      <c r="A5726" t="s">
        <v>1646</v>
      </c>
    </row>
    <row r="5727" spans="1:1">
      <c r="A5727" t="s">
        <v>1916</v>
      </c>
    </row>
    <row r="5728" spans="1:1">
      <c r="A5728" t="s">
        <v>1880</v>
      </c>
    </row>
    <row r="5729" spans="1:1">
      <c r="A5729" t="s">
        <v>1646</v>
      </c>
    </row>
    <row r="5730" spans="1:1">
      <c r="A5730" t="s">
        <v>1646</v>
      </c>
    </row>
    <row r="5731" spans="1:1">
      <c r="A5731" t="s">
        <v>2365</v>
      </c>
    </row>
    <row r="5732" spans="1:1">
      <c r="A5732" t="s">
        <v>1646</v>
      </c>
    </row>
    <row r="5733" spans="1:1">
      <c r="A5733" t="s">
        <v>1646</v>
      </c>
    </row>
    <row r="5734" spans="1:1">
      <c r="A5734" t="s">
        <v>1646</v>
      </c>
    </row>
    <row r="5735" spans="1:1">
      <c r="A5735" t="s">
        <v>1897</v>
      </c>
    </row>
    <row r="5736" spans="1:1">
      <c r="A5736" t="s">
        <v>1886</v>
      </c>
    </row>
    <row r="5737" spans="1:1">
      <c r="A5737" t="s">
        <v>1887</v>
      </c>
    </row>
    <row r="5738" spans="1:1">
      <c r="A5738" t="s">
        <v>1989</v>
      </c>
    </row>
    <row r="5739" spans="1:1">
      <c r="A5739" t="s">
        <v>1889</v>
      </c>
    </row>
    <row r="5742" spans="1:1">
      <c r="A5742" t="s">
        <v>64</v>
      </c>
    </row>
    <row r="5743" spans="1:1">
      <c r="A5743" t="s">
        <v>3929</v>
      </c>
    </row>
    <row r="5744" spans="1:1">
      <c r="A5744" t="s">
        <v>1509</v>
      </c>
    </row>
    <row r="5745" spans="1:1">
      <c r="A5745" t="s">
        <v>3930</v>
      </c>
    </row>
    <row r="5746" spans="1:1">
      <c r="A5746" t="s">
        <v>3931</v>
      </c>
    </row>
    <row r="5747" spans="1:1">
      <c r="A5747" t="s">
        <v>3932</v>
      </c>
    </row>
    <row r="5748" spans="1:1">
      <c r="A5748" t="s">
        <v>70</v>
      </c>
    </row>
    <row r="5749" spans="1:1">
      <c r="A5749" t="s">
        <v>71</v>
      </c>
    </row>
    <row r="5750" spans="1:1">
      <c r="A5750" t="s">
        <v>3933</v>
      </c>
    </row>
    <row r="5751" spans="1:1">
      <c r="A5751" t="s">
        <v>3934</v>
      </c>
    </row>
    <row r="5755" spans="1:1">
      <c r="A5755" t="s">
        <v>3673</v>
      </c>
    </row>
    <row r="5756" spans="1:1">
      <c r="A5756" t="s">
        <v>3935</v>
      </c>
    </row>
    <row r="5757" spans="1:1">
      <c r="A5757" t="s">
        <v>3675</v>
      </c>
    </row>
    <row r="5758" spans="1:1">
      <c r="A5758" t="s">
        <v>1646</v>
      </c>
    </row>
    <row r="5759" spans="1:1">
      <c r="A5759" t="s">
        <v>1967</v>
      </c>
    </row>
    <row r="5760" spans="1:1">
      <c r="A5760" t="s">
        <v>1646</v>
      </c>
    </row>
    <row r="5761" spans="1:1">
      <c r="A5761" t="s">
        <v>1646</v>
      </c>
    </row>
    <row r="5762" spans="1:1">
      <c r="A5762" t="s">
        <v>3732</v>
      </c>
    </row>
    <row r="5763" spans="1:1">
      <c r="A5763" t="s">
        <v>1646</v>
      </c>
    </row>
    <row r="5764" spans="1:1">
      <c r="A5764" t="s">
        <v>1968</v>
      </c>
    </row>
    <row r="5765" spans="1:1">
      <c r="A5765" t="s">
        <v>1646</v>
      </c>
    </row>
    <row r="5766" spans="1:1">
      <c r="A5766" t="s">
        <v>3676</v>
      </c>
    </row>
    <row r="5767" spans="1:1">
      <c r="A5767" t="s">
        <v>1646</v>
      </c>
    </row>
    <row r="5768" spans="1:1">
      <c r="A5768" t="s">
        <v>3580</v>
      </c>
    </row>
    <row r="5769" spans="1:1">
      <c r="A5769" t="s">
        <v>1646</v>
      </c>
    </row>
    <row r="5770" spans="1:1">
      <c r="A5770" t="s">
        <v>1883</v>
      </c>
    </row>
    <row r="5771" spans="1:1">
      <c r="A5771" t="s">
        <v>3581</v>
      </c>
    </row>
    <row r="5772" spans="1:1">
      <c r="A5772" t="s">
        <v>1646</v>
      </c>
    </row>
    <row r="5773" spans="1:1">
      <c r="A5773" t="s">
        <v>1884</v>
      </c>
    </row>
    <row r="5774" spans="1:1">
      <c r="A5774" t="s">
        <v>1887</v>
      </c>
    </row>
    <row r="5775" spans="1:1">
      <c r="A5775" t="s">
        <v>3677</v>
      </c>
    </row>
    <row r="5776" spans="1:1">
      <c r="A5776" t="s">
        <v>1889</v>
      </c>
    </row>
    <row r="5779" spans="1:1">
      <c r="A5779" t="s">
        <v>64</v>
      </c>
    </row>
    <row r="5780" spans="1:1">
      <c r="A5780" t="s">
        <v>3936</v>
      </c>
    </row>
    <row r="5781" spans="1:1">
      <c r="A5781" t="s">
        <v>1509</v>
      </c>
    </row>
    <row r="5782" spans="1:1">
      <c r="A5782" t="s">
        <v>3937</v>
      </c>
    </row>
    <row r="5783" spans="1:1">
      <c r="A5783" t="s">
        <v>3938</v>
      </c>
    </row>
    <row r="5784" spans="1:1">
      <c r="A5784" t="s">
        <v>3939</v>
      </c>
    </row>
    <row r="5785" spans="1:1">
      <c r="A5785" t="s">
        <v>70</v>
      </c>
    </row>
    <row r="5786" spans="1:1">
      <c r="A5786" t="s">
        <v>71</v>
      </c>
    </row>
    <row r="5787" spans="1:1">
      <c r="A5787" t="s">
        <v>3940</v>
      </c>
    </row>
    <row r="5788" spans="1:1">
      <c r="A5788" t="s">
        <v>3941</v>
      </c>
    </row>
    <row r="5792" spans="1:1">
      <c r="A5792" t="s">
        <v>1878</v>
      </c>
    </row>
    <row r="5793" spans="1:1">
      <c r="A5793" t="s">
        <v>3942</v>
      </c>
    </row>
    <row r="5794" spans="1:1">
      <c r="A5794" t="s">
        <v>1908</v>
      </c>
    </row>
    <row r="5795" spans="1:1">
      <c r="A5795" t="s">
        <v>1646</v>
      </c>
    </row>
    <row r="5796" spans="1:1">
      <c r="A5796" t="s">
        <v>1646</v>
      </c>
    </row>
    <row r="5797" spans="1:1">
      <c r="A5797" t="s">
        <v>1881</v>
      </c>
    </row>
    <row r="5798" spans="1:1">
      <c r="A5798" t="s">
        <v>1645</v>
      </c>
    </row>
    <row r="5799" spans="1:1">
      <c r="A5799" t="s">
        <v>1897</v>
      </c>
    </row>
    <row r="5800" spans="1:1">
      <c r="A5800" t="s">
        <v>1646</v>
      </c>
    </row>
    <row r="5801" spans="1:1">
      <c r="A5801" t="s">
        <v>1916</v>
      </c>
    </row>
    <row r="5802" spans="1:1">
      <c r="A5802" t="s">
        <v>1884</v>
      </c>
    </row>
    <row r="5803" spans="1:1">
      <c r="A5803" t="s">
        <v>1646</v>
      </c>
    </row>
    <row r="5804" spans="1:1">
      <c r="A5804" t="s">
        <v>1885</v>
      </c>
    </row>
    <row r="5805" spans="1:1">
      <c r="A5805" t="s">
        <v>1883</v>
      </c>
    </row>
    <row r="5806" spans="1:1">
      <c r="A5806" t="s">
        <v>1646</v>
      </c>
    </row>
    <row r="5807" spans="1:1">
      <c r="A5807" t="s">
        <v>1899</v>
      </c>
    </row>
    <row r="5808" spans="1:1">
      <c r="A5808" t="s">
        <v>1646</v>
      </c>
    </row>
    <row r="5809" spans="1:1">
      <c r="A5809" t="s">
        <v>1953</v>
      </c>
    </row>
    <row r="5810" spans="1:1">
      <c r="A5810" t="s">
        <v>1886</v>
      </c>
    </row>
    <row r="5811" spans="1:1">
      <c r="A5811" t="s">
        <v>1887</v>
      </c>
    </row>
    <row r="5812" spans="1:1">
      <c r="A5812" t="s">
        <v>1929</v>
      </c>
    </row>
    <row r="5813" spans="1:1">
      <c r="A5813" t="s">
        <v>1889</v>
      </c>
    </row>
    <row r="5816" spans="1:1">
      <c r="A5816" t="s">
        <v>64</v>
      </c>
    </row>
    <row r="5817" spans="1:1">
      <c r="A5817" t="s">
        <v>3943</v>
      </c>
    </row>
    <row r="5818" spans="1:1">
      <c r="A5818" t="s">
        <v>1509</v>
      </c>
    </row>
    <row r="5819" spans="1:1">
      <c r="A5819" t="s">
        <v>3944</v>
      </c>
    </row>
    <row r="5820" spans="1:1">
      <c r="A5820" t="s">
        <v>3945</v>
      </c>
    </row>
    <row r="5821" spans="1:1">
      <c r="A5821" t="s">
        <v>3946</v>
      </c>
    </row>
    <row r="5822" spans="1:1">
      <c r="A5822" t="s">
        <v>70</v>
      </c>
    </row>
    <row r="5823" spans="1:1">
      <c r="A5823" t="s">
        <v>71</v>
      </c>
    </row>
    <row r="5824" spans="1:1">
      <c r="A5824" t="s">
        <v>3947</v>
      </c>
    </row>
    <row r="5825" spans="1:1">
      <c r="A5825" t="s">
        <v>3948</v>
      </c>
    </row>
    <row r="5829" spans="1:1">
      <c r="A5829" t="s">
        <v>1878</v>
      </c>
    </row>
    <row r="5830" spans="1:1">
      <c r="A5830" t="s">
        <v>3949</v>
      </c>
    </row>
    <row r="5831" spans="1:1">
      <c r="A5831" t="s">
        <v>1908</v>
      </c>
    </row>
    <row r="5832" spans="1:1">
      <c r="A5832" t="s">
        <v>1646</v>
      </c>
    </row>
    <row r="5833" spans="1:1">
      <c r="A5833" t="s">
        <v>1646</v>
      </c>
    </row>
    <row r="5834" spans="1:1">
      <c r="A5834" t="s">
        <v>1881</v>
      </c>
    </row>
    <row r="5835" spans="1:1">
      <c r="A5835" t="s">
        <v>1645</v>
      </c>
    </row>
    <row r="5836" spans="1:1">
      <c r="A5836" t="s">
        <v>1897</v>
      </c>
    </row>
    <row r="5837" spans="1:1">
      <c r="A5837" t="s">
        <v>1646</v>
      </c>
    </row>
    <row r="5838" spans="1:1">
      <c r="A5838" t="s">
        <v>1916</v>
      </c>
    </row>
    <row r="5839" spans="1:1">
      <c r="A5839" t="s">
        <v>1884</v>
      </c>
    </row>
    <row r="5840" spans="1:1">
      <c r="A5840" t="s">
        <v>1646</v>
      </c>
    </row>
    <row r="5841" spans="1:1">
      <c r="A5841" t="s">
        <v>1885</v>
      </c>
    </row>
    <row r="5842" spans="1:1">
      <c r="A5842" t="s">
        <v>1883</v>
      </c>
    </row>
    <row r="5843" spans="1:1">
      <c r="A5843" t="s">
        <v>1646</v>
      </c>
    </row>
    <row r="5844" spans="1:1">
      <c r="A5844" t="s">
        <v>1899</v>
      </c>
    </row>
    <row r="5845" spans="1:1">
      <c r="A5845" t="s">
        <v>1646</v>
      </c>
    </row>
    <row r="5846" spans="1:1">
      <c r="A5846" t="s">
        <v>1953</v>
      </c>
    </row>
    <row r="5847" spans="1:1">
      <c r="A5847" t="s">
        <v>1886</v>
      </c>
    </row>
    <row r="5848" spans="1:1">
      <c r="A5848" t="s">
        <v>1887</v>
      </c>
    </row>
    <row r="5849" spans="1:1">
      <c r="A5849" t="s">
        <v>1929</v>
      </c>
    </row>
    <row r="5850" spans="1:1">
      <c r="A5850" t="s">
        <v>1889</v>
      </c>
    </row>
    <row r="5853" spans="1:1">
      <c r="A5853" t="s">
        <v>64</v>
      </c>
    </row>
    <row r="5854" spans="1:1">
      <c r="A5854" t="s">
        <v>3950</v>
      </c>
    </row>
    <row r="5855" spans="1:1">
      <c r="A5855" t="s">
        <v>1509</v>
      </c>
    </row>
    <row r="5856" spans="1:1">
      <c r="A5856" t="s">
        <v>3951</v>
      </c>
    </row>
    <row r="5857" spans="1:1">
      <c r="A5857" t="s">
        <v>3952</v>
      </c>
    </row>
    <row r="5858" spans="1:1">
      <c r="A5858" t="s">
        <v>3953</v>
      </c>
    </row>
    <row r="5859" spans="1:1">
      <c r="A5859" t="s">
        <v>70</v>
      </c>
    </row>
    <row r="5860" spans="1:1">
      <c r="A5860" t="s">
        <v>71</v>
      </c>
    </row>
    <row r="5861" spans="1:1">
      <c r="A5861" t="s">
        <v>3954</v>
      </c>
    </row>
    <row r="5862" spans="1:1">
      <c r="A5862" t="s">
        <v>3955</v>
      </c>
    </row>
    <row r="5866" spans="1:1">
      <c r="A5866" t="s">
        <v>3673</v>
      </c>
    </row>
    <row r="5867" spans="1:1">
      <c r="A5867" t="s">
        <v>3956</v>
      </c>
    </row>
    <row r="5868" spans="1:1">
      <c r="A5868" t="s">
        <v>3675</v>
      </c>
    </row>
    <row r="5869" spans="1:1">
      <c r="A5869" t="s">
        <v>1646</v>
      </c>
    </row>
    <row r="5870" spans="1:1">
      <c r="A5870" t="s">
        <v>1967</v>
      </c>
    </row>
    <row r="5871" spans="1:1">
      <c r="A5871" t="s">
        <v>1646</v>
      </c>
    </row>
    <row r="5872" spans="1:1">
      <c r="A5872" t="s">
        <v>1646</v>
      </c>
    </row>
    <row r="5873" spans="1:1">
      <c r="A5873" t="s">
        <v>3732</v>
      </c>
    </row>
    <row r="5874" spans="1:1">
      <c r="A5874" t="s">
        <v>1646</v>
      </c>
    </row>
    <row r="5875" spans="1:1">
      <c r="A5875" t="s">
        <v>1968</v>
      </c>
    </row>
    <row r="5876" spans="1:1">
      <c r="A5876" t="s">
        <v>1646</v>
      </c>
    </row>
    <row r="5877" spans="1:1">
      <c r="A5877" t="s">
        <v>3676</v>
      </c>
    </row>
    <row r="5878" spans="1:1">
      <c r="A5878" t="s">
        <v>1646</v>
      </c>
    </row>
    <row r="5879" spans="1:1">
      <c r="A5879" t="s">
        <v>3580</v>
      </c>
    </row>
    <row r="5880" spans="1:1">
      <c r="A5880" t="s">
        <v>1646</v>
      </c>
    </row>
    <row r="5881" spans="1:1">
      <c r="A5881" t="s">
        <v>1883</v>
      </c>
    </row>
    <row r="5882" spans="1:1">
      <c r="A5882" t="s">
        <v>3581</v>
      </c>
    </row>
    <row r="5883" spans="1:1">
      <c r="A5883" t="s">
        <v>1646</v>
      </c>
    </row>
    <row r="5884" spans="1:1">
      <c r="A5884" t="s">
        <v>1884</v>
      </c>
    </row>
    <row r="5885" spans="1:1">
      <c r="A5885" t="s">
        <v>1887</v>
      </c>
    </row>
    <row r="5886" spans="1:1">
      <c r="A5886" t="s">
        <v>3677</v>
      </c>
    </row>
    <row r="5887" spans="1:1">
      <c r="A5887" t="s">
        <v>1889</v>
      </c>
    </row>
    <row r="5890" spans="1:1">
      <c r="A5890" t="s">
        <v>64</v>
      </c>
    </row>
    <row r="5891" spans="1:1">
      <c r="A5891" t="s">
        <v>3957</v>
      </c>
    </row>
    <row r="5892" spans="1:1">
      <c r="A5892" t="s">
        <v>1509</v>
      </c>
    </row>
    <row r="5893" spans="1:1">
      <c r="A5893" t="s">
        <v>3958</v>
      </c>
    </row>
    <row r="5894" spans="1:1">
      <c r="A5894" t="s">
        <v>3959</v>
      </c>
    </row>
    <row r="5895" spans="1:1">
      <c r="A5895" t="s">
        <v>3960</v>
      </c>
    </row>
    <row r="5896" spans="1:1">
      <c r="A5896" t="s">
        <v>70</v>
      </c>
    </row>
    <row r="5897" spans="1:1">
      <c r="A5897" t="s">
        <v>71</v>
      </c>
    </row>
    <row r="5898" spans="1:1">
      <c r="A5898" t="s">
        <v>3961</v>
      </c>
    </row>
    <row r="5899" spans="1:1">
      <c r="A5899" t="s">
        <v>3962</v>
      </c>
    </row>
    <row r="5903" spans="1:1">
      <c r="A5903" t="s">
        <v>3698</v>
      </c>
    </row>
    <row r="5904" spans="1:1">
      <c r="A5904" t="s">
        <v>3963</v>
      </c>
    </row>
    <row r="5905" spans="1:1">
      <c r="A5905" t="s">
        <v>1643</v>
      </c>
    </row>
    <row r="5906" spans="1:1">
      <c r="A5906" t="s">
        <v>3700</v>
      </c>
    </row>
    <row r="5907" spans="1:1">
      <c r="A5907" t="s">
        <v>1646</v>
      </c>
    </row>
    <row r="5908" spans="1:1">
      <c r="A5908" t="s">
        <v>1646</v>
      </c>
    </row>
    <row r="5909" spans="1:1">
      <c r="A5909" t="s">
        <v>3701</v>
      </c>
    </row>
    <row r="5910" spans="1:1">
      <c r="A5910" t="s">
        <v>1645</v>
      </c>
    </row>
    <row r="5911" spans="1:1">
      <c r="A5911" t="s">
        <v>1646</v>
      </c>
    </row>
    <row r="5912" spans="1:1">
      <c r="A5912" t="s">
        <v>1907</v>
      </c>
    </row>
    <row r="5913" spans="1:1">
      <c r="A5913" t="s">
        <v>1646</v>
      </c>
    </row>
    <row r="5914" spans="1:1">
      <c r="A5914" t="s">
        <v>3702</v>
      </c>
    </row>
    <row r="5915" spans="1:1">
      <c r="A5915" t="s">
        <v>1646</v>
      </c>
    </row>
    <row r="5916" spans="1:1">
      <c r="A5916" t="s">
        <v>1646</v>
      </c>
    </row>
    <row r="5917" spans="1:1">
      <c r="A5917" t="s">
        <v>3703</v>
      </c>
    </row>
    <row r="5918" spans="1:1">
      <c r="A5918" t="s">
        <v>1646</v>
      </c>
    </row>
    <row r="5919" spans="1:1">
      <c r="A5919" t="s">
        <v>1646</v>
      </c>
    </row>
    <row r="5920" spans="1:1">
      <c r="A5920" t="s">
        <v>1966</v>
      </c>
    </row>
    <row r="5921" spans="1:1">
      <c r="A5921" t="s">
        <v>1646</v>
      </c>
    </row>
    <row r="5922" spans="1:1">
      <c r="A5922" t="s">
        <v>1900</v>
      </c>
    </row>
    <row r="5923" spans="1:1">
      <c r="A5923" t="s">
        <v>3576</v>
      </c>
    </row>
    <row r="5924" spans="1:1">
      <c r="A5924" t="s">
        <v>1889</v>
      </c>
    </row>
    <row r="5927" spans="1:1">
      <c r="A5927" t="s">
        <v>64</v>
      </c>
    </row>
    <row r="5928" spans="1:1">
      <c r="A5928" t="s">
        <v>3964</v>
      </c>
    </row>
    <row r="5929" spans="1:1">
      <c r="A5929" t="s">
        <v>1509</v>
      </c>
    </row>
    <row r="5930" spans="1:1">
      <c r="A5930" t="s">
        <v>3965</v>
      </c>
    </row>
    <row r="5931" spans="1:1">
      <c r="A5931" t="s">
        <v>3966</v>
      </c>
    </row>
    <row r="5932" spans="1:1">
      <c r="A5932" t="s">
        <v>3967</v>
      </c>
    </row>
    <row r="5933" spans="1:1">
      <c r="A5933" t="s">
        <v>70</v>
      </c>
    </row>
    <row r="5934" spans="1:1">
      <c r="A5934" t="s">
        <v>71</v>
      </c>
    </row>
    <row r="5935" spans="1:1">
      <c r="A5935" t="s">
        <v>3968</v>
      </c>
    </row>
    <row r="5936" spans="1:1">
      <c r="A5936" t="s">
        <v>3969</v>
      </c>
    </row>
    <row r="5940" spans="1:1">
      <c r="A5940" t="s">
        <v>2080</v>
      </c>
    </row>
    <row r="5941" spans="1:1">
      <c r="A5941" t="s">
        <v>3970</v>
      </c>
    </row>
    <row r="5942" spans="1:1">
      <c r="A5942" t="s">
        <v>1643</v>
      </c>
    </row>
    <row r="5943" spans="1:1">
      <c r="A5943" t="s">
        <v>1907</v>
      </c>
    </row>
    <row r="5944" spans="1:1">
      <c r="A5944" t="s">
        <v>1646</v>
      </c>
    </row>
    <row r="5945" spans="1:1">
      <c r="A5945" t="s">
        <v>1646</v>
      </c>
    </row>
    <row r="5946" spans="1:1">
      <c r="A5946" t="s">
        <v>2512</v>
      </c>
    </row>
    <row r="5947" spans="1:1">
      <c r="A5947" t="s">
        <v>1646</v>
      </c>
    </row>
    <row r="5948" spans="1:1">
      <c r="A5948" t="s">
        <v>1646</v>
      </c>
    </row>
    <row r="5949" spans="1:1">
      <c r="A5949" t="s">
        <v>1881</v>
      </c>
    </row>
    <row r="5950" spans="1:1">
      <c r="A5950" t="s">
        <v>1916</v>
      </c>
    </row>
    <row r="5951" spans="1:1">
      <c r="A5951" t="s">
        <v>1897</v>
      </c>
    </row>
    <row r="5952" spans="1:1">
      <c r="A5952" t="s">
        <v>1646</v>
      </c>
    </row>
    <row r="5953" spans="1:1">
      <c r="A5953" t="s">
        <v>1883</v>
      </c>
    </row>
    <row r="5954" spans="1:1">
      <c r="A5954" t="s">
        <v>1884</v>
      </c>
    </row>
    <row r="5955" spans="1:1">
      <c r="A5955" t="s">
        <v>1646</v>
      </c>
    </row>
    <row r="5956" spans="1:1">
      <c r="A5956" t="s">
        <v>1646</v>
      </c>
    </row>
    <row r="5957" spans="1:1">
      <c r="A5957" t="s">
        <v>1885</v>
      </c>
    </row>
    <row r="5958" spans="1:1">
      <c r="A5958" t="s">
        <v>1886</v>
      </c>
    </row>
    <row r="5959" spans="1:1">
      <c r="A5959" t="s">
        <v>1887</v>
      </c>
    </row>
    <row r="5960" spans="1:1">
      <c r="A5960" t="s">
        <v>1888</v>
      </c>
    </row>
    <row r="5961" spans="1:1">
      <c r="A5961" t="s">
        <v>1889</v>
      </c>
    </row>
    <row r="5964" spans="1:1">
      <c r="A5964" t="s">
        <v>64</v>
      </c>
    </row>
    <row r="5965" spans="1:1">
      <c r="A5965" t="s">
        <v>3971</v>
      </c>
    </row>
    <row r="5966" spans="1:1">
      <c r="A5966" t="s">
        <v>1509</v>
      </c>
    </row>
    <row r="5967" spans="1:1">
      <c r="A5967" t="s">
        <v>3972</v>
      </c>
    </row>
    <row r="5968" spans="1:1">
      <c r="A5968" t="s">
        <v>3973</v>
      </c>
    </row>
    <row r="5969" spans="1:1">
      <c r="A5969" t="s">
        <v>3974</v>
      </c>
    </row>
    <row r="5970" spans="1:1">
      <c r="A5970" t="s">
        <v>70</v>
      </c>
    </row>
    <row r="5971" spans="1:1">
      <c r="A5971" t="s">
        <v>71</v>
      </c>
    </row>
    <row r="5972" spans="1:1">
      <c r="A5972" t="s">
        <v>3975</v>
      </c>
    </row>
    <row r="5973" spans="1:1">
      <c r="A5973" t="s">
        <v>3976</v>
      </c>
    </row>
    <row r="5977" spans="1:1">
      <c r="A5977" t="s">
        <v>2080</v>
      </c>
    </row>
    <row r="5978" spans="1:1">
      <c r="A5978" t="s">
        <v>3977</v>
      </c>
    </row>
    <row r="5979" spans="1:1">
      <c r="A5979" t="s">
        <v>1643</v>
      </c>
    </row>
    <row r="5980" spans="1:1">
      <c r="A5980" t="s">
        <v>1907</v>
      </c>
    </row>
    <row r="5981" spans="1:1">
      <c r="A5981" t="s">
        <v>1646</v>
      </c>
    </row>
    <row r="5982" spans="1:1">
      <c r="A5982" t="s">
        <v>1646</v>
      </c>
    </row>
    <row r="5983" spans="1:1">
      <c r="A5983" t="s">
        <v>2512</v>
      </c>
    </row>
    <row r="5984" spans="1:1">
      <c r="A5984" t="s">
        <v>1646</v>
      </c>
    </row>
    <row r="5985" spans="1:1">
      <c r="A5985" t="s">
        <v>1646</v>
      </c>
    </row>
    <row r="5986" spans="1:1">
      <c r="A5986" t="s">
        <v>1881</v>
      </c>
    </row>
    <row r="5987" spans="1:1">
      <c r="A5987" t="s">
        <v>1916</v>
      </c>
    </row>
    <row r="5988" spans="1:1">
      <c r="A5988" t="s">
        <v>1897</v>
      </c>
    </row>
    <row r="5989" spans="1:1">
      <c r="A5989" t="s">
        <v>1646</v>
      </c>
    </row>
    <row r="5990" spans="1:1">
      <c r="A5990" t="s">
        <v>1883</v>
      </c>
    </row>
    <row r="5991" spans="1:1">
      <c r="A5991" t="s">
        <v>1884</v>
      </c>
    </row>
    <row r="5992" spans="1:1">
      <c r="A5992" t="s">
        <v>1646</v>
      </c>
    </row>
    <row r="5993" spans="1:1">
      <c r="A5993" t="s">
        <v>1646</v>
      </c>
    </row>
    <row r="5994" spans="1:1">
      <c r="A5994" t="s">
        <v>1885</v>
      </c>
    </row>
    <row r="5995" spans="1:1">
      <c r="A5995" t="s">
        <v>1886</v>
      </c>
    </row>
    <row r="5996" spans="1:1">
      <c r="A5996" t="s">
        <v>1887</v>
      </c>
    </row>
    <row r="5997" spans="1:1">
      <c r="A5997" t="s">
        <v>1888</v>
      </c>
    </row>
    <row r="5998" spans="1:1">
      <c r="A5998" t="s">
        <v>1889</v>
      </c>
    </row>
    <row r="6001" spans="1:1">
      <c r="A6001" t="s">
        <v>64</v>
      </c>
    </row>
    <row r="6002" spans="1:1">
      <c r="A6002" t="s">
        <v>3978</v>
      </c>
    </row>
    <row r="6003" spans="1:1">
      <c r="A6003" t="s">
        <v>1509</v>
      </c>
    </row>
    <row r="6004" spans="1:1">
      <c r="A6004" t="s">
        <v>3979</v>
      </c>
    </row>
    <row r="6005" spans="1:1">
      <c r="A6005" t="s">
        <v>3980</v>
      </c>
    </row>
    <row r="6006" spans="1:1">
      <c r="A6006" t="s">
        <v>3981</v>
      </c>
    </row>
    <row r="6007" spans="1:1">
      <c r="A6007" t="s">
        <v>70</v>
      </c>
    </row>
    <row r="6008" spans="1:1">
      <c r="A6008" t="s">
        <v>71</v>
      </c>
    </row>
    <row r="6009" spans="1:1">
      <c r="A6009" t="s">
        <v>3982</v>
      </c>
    </row>
    <row r="6010" spans="1:1">
      <c r="A6010" t="s">
        <v>3983</v>
      </c>
    </row>
    <row r="6014" spans="1:1">
      <c r="A6014" t="s">
        <v>3698</v>
      </c>
    </row>
    <row r="6015" spans="1:1">
      <c r="A6015" t="s">
        <v>3984</v>
      </c>
    </row>
    <row r="6016" spans="1:1">
      <c r="A6016" t="s">
        <v>1643</v>
      </c>
    </row>
    <row r="6017" spans="1:1">
      <c r="A6017" t="s">
        <v>3700</v>
      </c>
    </row>
    <row r="6018" spans="1:1">
      <c r="A6018" t="s">
        <v>1646</v>
      </c>
    </row>
    <row r="6019" spans="1:1">
      <c r="A6019" t="s">
        <v>1646</v>
      </c>
    </row>
    <row r="6020" spans="1:1">
      <c r="A6020" t="s">
        <v>3701</v>
      </c>
    </row>
    <row r="6021" spans="1:1">
      <c r="A6021" t="s">
        <v>1646</v>
      </c>
    </row>
    <row r="6022" spans="1:1">
      <c r="A6022" t="s">
        <v>1645</v>
      </c>
    </row>
    <row r="6023" spans="1:1">
      <c r="A6023" t="s">
        <v>1907</v>
      </c>
    </row>
    <row r="6024" spans="1:1">
      <c r="A6024" t="s">
        <v>1646</v>
      </c>
    </row>
    <row r="6025" spans="1:1">
      <c r="A6025" t="s">
        <v>3702</v>
      </c>
    </row>
    <row r="6026" spans="1:1">
      <c r="A6026" t="s">
        <v>1646</v>
      </c>
    </row>
    <row r="6027" spans="1:1">
      <c r="A6027" t="s">
        <v>1646</v>
      </c>
    </row>
    <row r="6028" spans="1:1">
      <c r="A6028" t="s">
        <v>3703</v>
      </c>
    </row>
    <row r="6029" spans="1:1">
      <c r="A6029" t="s">
        <v>1646</v>
      </c>
    </row>
    <row r="6030" spans="1:1">
      <c r="A6030" t="s">
        <v>1646</v>
      </c>
    </row>
    <row r="6031" spans="1:1">
      <c r="A6031" t="s">
        <v>1966</v>
      </c>
    </row>
    <row r="6032" spans="1:1">
      <c r="A6032" t="s">
        <v>1646</v>
      </c>
    </row>
    <row r="6033" spans="1:1">
      <c r="A6033" t="s">
        <v>1900</v>
      </c>
    </row>
    <row r="6034" spans="1:1">
      <c r="A6034" t="s">
        <v>3576</v>
      </c>
    </row>
    <row r="6035" spans="1:1">
      <c r="A6035" t="s">
        <v>1889</v>
      </c>
    </row>
    <row r="6038" spans="1:1">
      <c r="A6038" t="s">
        <v>64</v>
      </c>
    </row>
    <row r="6039" spans="1:1">
      <c r="A6039" t="s">
        <v>3985</v>
      </c>
    </row>
    <row r="6040" spans="1:1">
      <c r="A6040" t="s">
        <v>1509</v>
      </c>
    </row>
    <row r="6041" spans="1:1">
      <c r="A6041" t="s">
        <v>3986</v>
      </c>
    </row>
    <row r="6042" spans="1:1">
      <c r="A6042" t="s">
        <v>3987</v>
      </c>
    </row>
    <row r="6043" spans="1:1">
      <c r="A6043" t="s">
        <v>3988</v>
      </c>
    </row>
    <row r="6044" spans="1:1">
      <c r="A6044" t="s">
        <v>70</v>
      </c>
    </row>
    <row r="6045" spans="1:1">
      <c r="A6045" t="s">
        <v>71</v>
      </c>
    </row>
    <row r="6046" spans="1:1">
      <c r="A6046" t="s">
        <v>3989</v>
      </c>
    </row>
    <row r="6047" spans="1:1">
      <c r="A6047" t="s">
        <v>3990</v>
      </c>
    </row>
    <row r="6051" spans="1:1">
      <c r="A6051" t="s">
        <v>3553</v>
      </c>
    </row>
    <row r="6052" spans="1:1">
      <c r="A6052" t="s">
        <v>3991</v>
      </c>
    </row>
    <row r="6053" spans="1:1">
      <c r="A6053" t="s">
        <v>1646</v>
      </c>
    </row>
    <row r="6054" spans="1:1">
      <c r="A6054" t="s">
        <v>2217</v>
      </c>
    </row>
    <row r="6055" spans="1:1">
      <c r="A6055" t="s">
        <v>1645</v>
      </c>
    </row>
    <row r="6056" spans="1:1">
      <c r="A6056" t="s">
        <v>1646</v>
      </c>
    </row>
    <row r="6057" spans="1:1">
      <c r="A6057" t="s">
        <v>1961</v>
      </c>
    </row>
    <row r="6058" spans="1:1">
      <c r="A6058" t="s">
        <v>1646</v>
      </c>
    </row>
    <row r="6059" spans="1:1">
      <c r="A6059" t="s">
        <v>1646</v>
      </c>
    </row>
    <row r="6060" spans="1:1">
      <c r="A6060" t="s">
        <v>1981</v>
      </c>
    </row>
    <row r="6061" spans="1:1">
      <c r="A6061" t="s">
        <v>1646</v>
      </c>
    </row>
    <row r="6062" spans="1:1">
      <c r="A6062" t="s">
        <v>1880</v>
      </c>
    </row>
    <row r="6063" spans="1:1">
      <c r="A6063" t="s">
        <v>1646</v>
      </c>
    </row>
    <row r="6064" spans="1:1">
      <c r="A6064" t="s">
        <v>1646</v>
      </c>
    </row>
    <row r="6065" spans="1:1">
      <c r="A6065" t="s">
        <v>2365</v>
      </c>
    </row>
    <row r="6066" spans="1:1">
      <c r="A6066" t="s">
        <v>1646</v>
      </c>
    </row>
    <row r="6067" spans="1:1">
      <c r="A6067" t="s">
        <v>1646</v>
      </c>
    </row>
    <row r="6068" spans="1:1">
      <c r="A6068" t="s">
        <v>1897</v>
      </c>
    </row>
    <row r="6069" spans="1:1">
      <c r="A6069" t="s">
        <v>1646</v>
      </c>
    </row>
    <row r="6070" spans="1:1">
      <c r="A6070" t="s">
        <v>1887</v>
      </c>
    </row>
    <row r="6071" spans="1:1">
      <c r="A6071" t="s">
        <v>2366</v>
      </c>
    </row>
    <row r="6072" spans="1:1">
      <c r="A6072" t="s">
        <v>1889</v>
      </c>
    </row>
    <row r="6075" spans="1:1">
      <c r="A6075" t="s">
        <v>64</v>
      </c>
    </row>
    <row r="6076" spans="1:1">
      <c r="A6076" t="s">
        <v>3992</v>
      </c>
    </row>
    <row r="6077" spans="1:1">
      <c r="A6077" t="s">
        <v>1509</v>
      </c>
    </row>
    <row r="6078" spans="1:1">
      <c r="A6078" t="s">
        <v>3993</v>
      </c>
    </row>
    <row r="6079" spans="1:1">
      <c r="A6079" t="s">
        <v>3994</v>
      </c>
    </row>
    <row r="6080" spans="1:1">
      <c r="A6080" t="s">
        <v>3995</v>
      </c>
    </row>
    <row r="6081" spans="1:1">
      <c r="A6081" t="s">
        <v>70</v>
      </c>
    </row>
    <row r="6082" spans="1:1">
      <c r="A6082" t="s">
        <v>71</v>
      </c>
    </row>
    <row r="6083" spans="1:1">
      <c r="A6083" t="s">
        <v>3996</v>
      </c>
    </row>
    <row r="6084" spans="1:1">
      <c r="A6084" t="s">
        <v>3997</v>
      </c>
    </row>
    <row r="6088" spans="1:1">
      <c r="A6088" t="s">
        <v>2080</v>
      </c>
    </row>
    <row r="6089" spans="1:1">
      <c r="A6089" t="s">
        <v>3998</v>
      </c>
    </row>
    <row r="6090" spans="1:1">
      <c r="A6090" t="s">
        <v>3546</v>
      </c>
    </row>
    <row r="6091" spans="1:1">
      <c r="A6091" t="s">
        <v>1646</v>
      </c>
    </row>
    <row r="6092" spans="1:1">
      <c r="A6092" t="s">
        <v>1646</v>
      </c>
    </row>
    <row r="6093" spans="1:1">
      <c r="A6093" t="s">
        <v>2512</v>
      </c>
    </row>
    <row r="6094" spans="1:1">
      <c r="A6094" t="s">
        <v>1646</v>
      </c>
    </row>
    <row r="6095" spans="1:1">
      <c r="A6095" t="s">
        <v>1881</v>
      </c>
    </row>
    <row r="6096" spans="1:1">
      <c r="A6096" t="s">
        <v>1916</v>
      </c>
    </row>
    <row r="6097" spans="1:1">
      <c r="A6097" t="s">
        <v>1646</v>
      </c>
    </row>
    <row r="6098" spans="1:1">
      <c r="A6098" t="s">
        <v>1897</v>
      </c>
    </row>
    <row r="6099" spans="1:1">
      <c r="A6099" t="s">
        <v>1646</v>
      </c>
    </row>
    <row r="6100" spans="1:1">
      <c r="A6100" t="s">
        <v>1884</v>
      </c>
    </row>
    <row r="6101" spans="1:1">
      <c r="A6101" t="s">
        <v>1883</v>
      </c>
    </row>
    <row r="6102" spans="1:1">
      <c r="A6102" t="s">
        <v>1646</v>
      </c>
    </row>
    <row r="6103" spans="1:1">
      <c r="A6103" t="s">
        <v>1885</v>
      </c>
    </row>
    <row r="6104" spans="1:1">
      <c r="A6104" t="s">
        <v>1646</v>
      </c>
    </row>
    <row r="6105" spans="1:1">
      <c r="A6105" t="s">
        <v>1899</v>
      </c>
    </row>
    <row r="6106" spans="1:1">
      <c r="A6106" t="s">
        <v>1886</v>
      </c>
    </row>
    <row r="6107" spans="1:1">
      <c r="A6107" t="s">
        <v>1887</v>
      </c>
    </row>
    <row r="6108" spans="1:1">
      <c r="A6108" t="s">
        <v>1901</v>
      </c>
    </row>
    <row r="6109" spans="1:1">
      <c r="A6109" t="s">
        <v>1889</v>
      </c>
    </row>
    <row r="6112" spans="1:1">
      <c r="A6112" t="s">
        <v>64</v>
      </c>
    </row>
    <row r="6113" spans="1:1">
      <c r="A6113" t="s">
        <v>3999</v>
      </c>
    </row>
    <row r="6114" spans="1:1">
      <c r="A6114" t="s">
        <v>1509</v>
      </c>
    </row>
    <row r="6115" spans="1:1">
      <c r="A6115" t="s">
        <v>4000</v>
      </c>
    </row>
    <row r="6116" spans="1:1">
      <c r="A6116" t="s">
        <v>4001</v>
      </c>
    </row>
    <row r="6117" spans="1:1">
      <c r="A6117" t="s">
        <v>4002</v>
      </c>
    </row>
    <row r="6118" spans="1:1">
      <c r="A6118" t="s">
        <v>70</v>
      </c>
    </row>
    <row r="6119" spans="1:1">
      <c r="A6119" t="s">
        <v>71</v>
      </c>
    </row>
    <row r="6120" spans="1:1">
      <c r="A6120" t="s">
        <v>4003</v>
      </c>
    </row>
    <row r="6121" spans="1:1">
      <c r="A6121" t="s">
        <v>4004</v>
      </c>
    </row>
    <row r="6125" spans="1:1">
      <c r="A6125" t="s">
        <v>2080</v>
      </c>
    </row>
    <row r="6126" spans="1:1">
      <c r="A6126" t="s">
        <v>4005</v>
      </c>
    </row>
    <row r="6127" spans="1:1">
      <c r="A6127" t="s">
        <v>3546</v>
      </c>
    </row>
    <row r="6128" spans="1:1">
      <c r="A6128" t="s">
        <v>1646</v>
      </c>
    </row>
    <row r="6129" spans="1:1">
      <c r="A6129" t="s">
        <v>1646</v>
      </c>
    </row>
    <row r="6130" spans="1:1">
      <c r="A6130" t="s">
        <v>2512</v>
      </c>
    </row>
    <row r="6131" spans="1:1">
      <c r="A6131" t="s">
        <v>1646</v>
      </c>
    </row>
    <row r="6132" spans="1:1">
      <c r="A6132" t="s">
        <v>1881</v>
      </c>
    </row>
    <row r="6133" spans="1:1">
      <c r="A6133" t="s">
        <v>1916</v>
      </c>
    </row>
    <row r="6134" spans="1:1">
      <c r="A6134" t="s">
        <v>1646</v>
      </c>
    </row>
    <row r="6135" spans="1:1">
      <c r="A6135" t="s">
        <v>1897</v>
      </c>
    </row>
    <row r="6136" spans="1:1">
      <c r="A6136" t="s">
        <v>1646</v>
      </c>
    </row>
    <row r="6137" spans="1:1">
      <c r="A6137" t="s">
        <v>1884</v>
      </c>
    </row>
    <row r="6138" spans="1:1">
      <c r="A6138" t="s">
        <v>1883</v>
      </c>
    </row>
    <row r="6139" spans="1:1">
      <c r="A6139" t="s">
        <v>1646</v>
      </c>
    </row>
    <row r="6140" spans="1:1">
      <c r="A6140" t="s">
        <v>1885</v>
      </c>
    </row>
    <row r="6141" spans="1:1">
      <c r="A6141" t="s">
        <v>1646</v>
      </c>
    </row>
    <row r="6142" spans="1:1">
      <c r="A6142" t="s">
        <v>1899</v>
      </c>
    </row>
    <row r="6143" spans="1:1">
      <c r="A6143" t="s">
        <v>1886</v>
      </c>
    </row>
    <row r="6144" spans="1:1">
      <c r="A6144" t="s">
        <v>1887</v>
      </c>
    </row>
    <row r="6145" spans="1:1">
      <c r="A6145" t="s">
        <v>1901</v>
      </c>
    </row>
    <row r="6146" spans="1:1">
      <c r="A6146" t="s">
        <v>1889</v>
      </c>
    </row>
    <row r="6149" spans="1:1">
      <c r="A6149" t="s">
        <v>64</v>
      </c>
    </row>
    <row r="6150" spans="1:1">
      <c r="A6150" t="s">
        <v>4006</v>
      </c>
    </row>
    <row r="6151" spans="1:1">
      <c r="A6151" t="s">
        <v>1509</v>
      </c>
    </row>
    <row r="6152" spans="1:1">
      <c r="A6152" t="s">
        <v>4007</v>
      </c>
    </row>
    <row r="6153" spans="1:1">
      <c r="A6153" t="s">
        <v>4008</v>
      </c>
    </row>
    <row r="6154" spans="1:1">
      <c r="A6154" t="s">
        <v>4009</v>
      </c>
    </row>
    <row r="6155" spans="1:1">
      <c r="A6155" t="s">
        <v>70</v>
      </c>
    </row>
    <row r="6156" spans="1:1">
      <c r="A6156" t="s">
        <v>71</v>
      </c>
    </row>
    <row r="6157" spans="1:1">
      <c r="A6157" t="s">
        <v>4010</v>
      </c>
    </row>
    <row r="6158" spans="1:1">
      <c r="A6158" t="s">
        <v>4011</v>
      </c>
    </row>
    <row r="6162" spans="1:1">
      <c r="A6162" t="s">
        <v>3561</v>
      </c>
    </row>
    <row r="6163" spans="1:1">
      <c r="A6163" t="s">
        <v>4012</v>
      </c>
    </row>
    <row r="6164" spans="1:1">
      <c r="A6164" t="s">
        <v>1646</v>
      </c>
    </row>
    <row r="6165" spans="1:1">
      <c r="A6165" t="s">
        <v>2217</v>
      </c>
    </row>
    <row r="6166" spans="1:1">
      <c r="A6166" t="s">
        <v>1645</v>
      </c>
    </row>
    <row r="6167" spans="1:1">
      <c r="A6167" t="s">
        <v>1646</v>
      </c>
    </row>
    <row r="6168" spans="1:1">
      <c r="A6168" t="s">
        <v>1961</v>
      </c>
    </row>
    <row r="6169" spans="1:1">
      <c r="A6169" t="s">
        <v>1646</v>
      </c>
    </row>
    <row r="6170" spans="1:1">
      <c r="A6170" t="s">
        <v>1646</v>
      </c>
    </row>
    <row r="6171" spans="1:1">
      <c r="A6171" t="s">
        <v>1981</v>
      </c>
    </row>
    <row r="6172" spans="1:1">
      <c r="A6172" t="s">
        <v>1646</v>
      </c>
    </row>
    <row r="6173" spans="1:1">
      <c r="A6173" t="s">
        <v>1880</v>
      </c>
    </row>
    <row r="6174" spans="1:1">
      <c r="A6174" t="s">
        <v>1646</v>
      </c>
    </row>
    <row r="6175" spans="1:1">
      <c r="A6175" t="s">
        <v>1646</v>
      </c>
    </row>
    <row r="6176" spans="1:1">
      <c r="A6176" t="s">
        <v>2365</v>
      </c>
    </row>
    <row r="6177" spans="1:1">
      <c r="A6177" t="s">
        <v>1646</v>
      </c>
    </row>
    <row r="6178" spans="1:1">
      <c r="A6178" t="s">
        <v>1646</v>
      </c>
    </row>
    <row r="6179" spans="1:1">
      <c r="A6179" t="s">
        <v>1897</v>
      </c>
    </row>
    <row r="6180" spans="1:1">
      <c r="A6180" t="s">
        <v>1646</v>
      </c>
    </row>
    <row r="6181" spans="1:1">
      <c r="A6181" t="s">
        <v>1887</v>
      </c>
    </row>
    <row r="6182" spans="1:1">
      <c r="A6182" t="s">
        <v>2366</v>
      </c>
    </row>
    <row r="6183" spans="1:1">
      <c r="A6183" t="s">
        <v>1889</v>
      </c>
    </row>
    <row r="6186" spans="1:1">
      <c r="A6186" t="s">
        <v>64</v>
      </c>
    </row>
    <row r="6187" spans="1:1">
      <c r="A6187" t="s">
        <v>4013</v>
      </c>
    </row>
    <row r="6188" spans="1:1">
      <c r="A6188" t="s">
        <v>1509</v>
      </c>
    </row>
    <row r="6189" spans="1:1">
      <c r="A6189" t="s">
        <v>4014</v>
      </c>
    </row>
    <row r="6190" spans="1:1">
      <c r="A6190" t="s">
        <v>4015</v>
      </c>
    </row>
    <row r="6191" spans="1:1">
      <c r="A6191" t="s">
        <v>4016</v>
      </c>
    </row>
    <row r="6192" spans="1:1">
      <c r="A6192" t="s">
        <v>70</v>
      </c>
    </row>
    <row r="6193" spans="1:1">
      <c r="A6193" t="s">
        <v>71</v>
      </c>
    </row>
    <row r="6194" spans="1:1">
      <c r="A6194" t="s">
        <v>4017</v>
      </c>
    </row>
    <row r="6195" spans="1:1">
      <c r="A6195" t="s">
        <v>4018</v>
      </c>
    </row>
    <row r="6199" spans="1:1">
      <c r="A6199" t="s">
        <v>3576</v>
      </c>
    </row>
    <row r="6200" spans="1:1">
      <c r="A6200" t="s">
        <v>4019</v>
      </c>
    </row>
    <row r="6201" spans="1:1">
      <c r="A6201" t="s">
        <v>1881</v>
      </c>
    </row>
    <row r="6202" spans="1:1">
      <c r="A6202" t="s">
        <v>1646</v>
      </c>
    </row>
    <row r="6203" spans="1:1">
      <c r="A6203" t="s">
        <v>1968</v>
      </c>
    </row>
    <row r="6204" spans="1:1">
      <c r="A6204" t="s">
        <v>3579</v>
      </c>
    </row>
    <row r="6205" spans="1:1">
      <c r="A6205" t="s">
        <v>1645</v>
      </c>
    </row>
    <row r="6206" spans="1:1">
      <c r="A6206" t="s">
        <v>3580</v>
      </c>
    </row>
    <row r="6207" spans="1:1">
      <c r="A6207" t="s">
        <v>1646</v>
      </c>
    </row>
    <row r="6208" spans="1:1">
      <c r="A6208" t="s">
        <v>3581</v>
      </c>
    </row>
    <row r="6209" spans="1:1">
      <c r="A6209" t="s">
        <v>1916</v>
      </c>
    </row>
    <row r="6210" spans="1:1">
      <c r="A6210" t="s">
        <v>1884</v>
      </c>
    </row>
    <row r="6211" spans="1:1">
      <c r="A6211" t="s">
        <v>1646</v>
      </c>
    </row>
    <row r="6212" spans="1:1">
      <c r="A6212" t="s">
        <v>3582</v>
      </c>
    </row>
    <row r="6213" spans="1:1">
      <c r="A6213" t="s">
        <v>1883</v>
      </c>
    </row>
    <row r="6214" spans="1:1">
      <c r="A6214" t="s">
        <v>3583</v>
      </c>
    </row>
    <row r="6215" spans="1:1">
      <c r="A6215" t="s">
        <v>2417</v>
      </c>
    </row>
    <row r="6216" spans="1:1">
      <c r="A6216" t="s">
        <v>1646</v>
      </c>
    </row>
    <row r="6217" spans="1:1">
      <c r="A6217" t="s">
        <v>3584</v>
      </c>
    </row>
    <row r="6218" spans="1:1">
      <c r="A6218" t="s">
        <v>1900</v>
      </c>
    </row>
    <row r="6219" spans="1:1">
      <c r="A6219" t="s">
        <v>1888</v>
      </c>
    </row>
    <row r="6220" spans="1:1">
      <c r="A6220" t="s">
        <v>1889</v>
      </c>
    </row>
    <row r="6223" spans="1:1">
      <c r="A6223" t="s">
        <v>64</v>
      </c>
    </row>
    <row r="6224" spans="1:1">
      <c r="A6224" t="s">
        <v>4020</v>
      </c>
    </row>
    <row r="6225" spans="1:1">
      <c r="A6225" t="s">
        <v>1509</v>
      </c>
    </row>
    <row r="6226" spans="1:1">
      <c r="A6226" t="s">
        <v>4021</v>
      </c>
    </row>
    <row r="6227" spans="1:1">
      <c r="A6227" t="s">
        <v>4022</v>
      </c>
    </row>
    <row r="6228" spans="1:1">
      <c r="A6228" t="s">
        <v>4023</v>
      </c>
    </row>
    <row r="6229" spans="1:1">
      <c r="A6229" t="s">
        <v>70</v>
      </c>
    </row>
    <row r="6230" spans="1:1">
      <c r="A6230" t="s">
        <v>71</v>
      </c>
    </row>
    <row r="6231" spans="1:1">
      <c r="A6231" t="s">
        <v>4024</v>
      </c>
    </row>
    <row r="6232" spans="1:1">
      <c r="A6232" t="s">
        <v>4025</v>
      </c>
    </row>
    <row r="6236" spans="1:1">
      <c r="A6236" t="s">
        <v>1878</v>
      </c>
    </row>
    <row r="6237" spans="1:1">
      <c r="A6237" t="s">
        <v>4026</v>
      </c>
    </row>
    <row r="6238" spans="1:1">
      <c r="A6238" t="s">
        <v>1643</v>
      </c>
    </row>
    <row r="6239" spans="1:1">
      <c r="A6239" t="s">
        <v>1646</v>
      </c>
    </row>
    <row r="6240" spans="1:1">
      <c r="A6240" t="s">
        <v>1880</v>
      </c>
    </row>
    <row r="6241" spans="1:1">
      <c r="A6241" t="s">
        <v>1646</v>
      </c>
    </row>
    <row r="6242" spans="1:1">
      <c r="A6242" t="s">
        <v>1646</v>
      </c>
    </row>
    <row r="6243" spans="1:1">
      <c r="A6243" t="s">
        <v>1645</v>
      </c>
    </row>
    <row r="6244" spans="1:1">
      <c r="A6244" t="s">
        <v>1881</v>
      </c>
    </row>
    <row r="6245" spans="1:1">
      <c r="A6245" t="s">
        <v>1646</v>
      </c>
    </row>
    <row r="6246" spans="1:1">
      <c r="A6246" t="s">
        <v>1646</v>
      </c>
    </row>
    <row r="6247" spans="1:1">
      <c r="A6247" t="s">
        <v>1916</v>
      </c>
    </row>
    <row r="6248" spans="1:1">
      <c r="A6248" t="s">
        <v>1897</v>
      </c>
    </row>
    <row r="6249" spans="1:1">
      <c r="A6249" t="s">
        <v>1646</v>
      </c>
    </row>
    <row r="6250" spans="1:1">
      <c r="A6250" t="s">
        <v>1646</v>
      </c>
    </row>
    <row r="6251" spans="1:1">
      <c r="A6251" t="s">
        <v>1883</v>
      </c>
    </row>
    <row r="6252" spans="1:1">
      <c r="A6252" t="s">
        <v>1884</v>
      </c>
    </row>
    <row r="6253" spans="1:1">
      <c r="A6253" t="s">
        <v>1646</v>
      </c>
    </row>
    <row r="6254" spans="1:1">
      <c r="A6254" t="s">
        <v>1646</v>
      </c>
    </row>
    <row r="6255" spans="1:1">
      <c r="A6255" t="s">
        <v>1900</v>
      </c>
    </row>
    <row r="6256" spans="1:1">
      <c r="A6256" t="s">
        <v>2415</v>
      </c>
    </row>
    <row r="6257" spans="1:1">
      <c r="A6257" t="s">
        <v>1889</v>
      </c>
    </row>
    <row r="6260" spans="1:1">
      <c r="A6260" t="s">
        <v>64</v>
      </c>
    </row>
    <row r="6261" spans="1:1">
      <c r="A6261" t="s">
        <v>4027</v>
      </c>
    </row>
    <row r="6262" spans="1:1">
      <c r="A6262" t="s">
        <v>1509</v>
      </c>
    </row>
    <row r="6263" spans="1:1">
      <c r="A6263" t="s">
        <v>4028</v>
      </c>
    </row>
    <row r="6264" spans="1:1">
      <c r="A6264" t="s">
        <v>4029</v>
      </c>
    </row>
    <row r="6265" spans="1:1">
      <c r="A6265" t="s">
        <v>4030</v>
      </c>
    </row>
    <row r="6266" spans="1:1">
      <c r="A6266" t="s">
        <v>70</v>
      </c>
    </row>
    <row r="6267" spans="1:1">
      <c r="A6267" t="s">
        <v>71</v>
      </c>
    </row>
    <row r="6268" spans="1:1">
      <c r="A6268" t="s">
        <v>4031</v>
      </c>
    </row>
    <row r="6269" spans="1:1">
      <c r="A6269" t="s">
        <v>4032</v>
      </c>
    </row>
    <row r="6273" spans="1:1">
      <c r="A6273" t="s">
        <v>1878</v>
      </c>
    </row>
    <row r="6274" spans="1:1">
      <c r="A6274" t="s">
        <v>4033</v>
      </c>
    </row>
    <row r="6275" spans="1:1">
      <c r="A6275" t="s">
        <v>1643</v>
      </c>
    </row>
    <row r="6276" spans="1:1">
      <c r="A6276" t="s">
        <v>1646</v>
      </c>
    </row>
    <row r="6277" spans="1:1">
      <c r="A6277" t="s">
        <v>1880</v>
      </c>
    </row>
    <row r="6278" spans="1:1">
      <c r="A6278" t="s">
        <v>1646</v>
      </c>
    </row>
    <row r="6279" spans="1:1">
      <c r="A6279" t="s">
        <v>1646</v>
      </c>
    </row>
    <row r="6280" spans="1:1">
      <c r="A6280" t="s">
        <v>1645</v>
      </c>
    </row>
    <row r="6281" spans="1:1">
      <c r="A6281" t="s">
        <v>1881</v>
      </c>
    </row>
    <row r="6282" spans="1:1">
      <c r="A6282" t="s">
        <v>1646</v>
      </c>
    </row>
    <row r="6283" spans="1:1">
      <c r="A6283" t="s">
        <v>1646</v>
      </c>
    </row>
    <row r="6284" spans="1:1">
      <c r="A6284" t="s">
        <v>1916</v>
      </c>
    </row>
    <row r="6285" spans="1:1">
      <c r="A6285" t="s">
        <v>1897</v>
      </c>
    </row>
    <row r="6286" spans="1:1">
      <c r="A6286" t="s">
        <v>1646</v>
      </c>
    </row>
    <row r="6287" spans="1:1">
      <c r="A6287" t="s">
        <v>1646</v>
      </c>
    </row>
    <row r="6288" spans="1:1">
      <c r="A6288" t="s">
        <v>1883</v>
      </c>
    </row>
    <row r="6289" spans="1:1">
      <c r="A6289" t="s">
        <v>1884</v>
      </c>
    </row>
    <row r="6290" spans="1:1">
      <c r="A6290" t="s">
        <v>1646</v>
      </c>
    </row>
    <row r="6291" spans="1:1">
      <c r="A6291" t="s">
        <v>1646</v>
      </c>
    </row>
    <row r="6292" spans="1:1">
      <c r="A6292" t="s">
        <v>1900</v>
      </c>
    </row>
    <row r="6293" spans="1:1">
      <c r="A6293" t="s">
        <v>2415</v>
      </c>
    </row>
    <row r="6294" spans="1:1">
      <c r="A6294" t="s">
        <v>1889</v>
      </c>
    </row>
    <row r="6297" spans="1:1">
      <c r="A6297" t="s">
        <v>64</v>
      </c>
    </row>
    <row r="6298" spans="1:1">
      <c r="A6298" t="s">
        <v>4034</v>
      </c>
    </row>
    <row r="6299" spans="1:1">
      <c r="A6299" t="s">
        <v>1509</v>
      </c>
    </row>
    <row r="6300" spans="1:1">
      <c r="A6300" t="s">
        <v>4035</v>
      </c>
    </row>
    <row r="6301" spans="1:1">
      <c r="A6301" t="s">
        <v>4036</v>
      </c>
    </row>
    <row r="6302" spans="1:1">
      <c r="A6302" t="s">
        <v>4037</v>
      </c>
    </row>
    <row r="6303" spans="1:1">
      <c r="A6303" t="s">
        <v>70</v>
      </c>
    </row>
    <row r="6304" spans="1:1">
      <c r="A6304" t="s">
        <v>71</v>
      </c>
    </row>
    <row r="6305" spans="1:1">
      <c r="A6305" t="s">
        <v>4038</v>
      </c>
    </row>
    <row r="6306" spans="1:1">
      <c r="A6306" t="s">
        <v>4039</v>
      </c>
    </row>
    <row r="6310" spans="1:1">
      <c r="A6310" t="s">
        <v>3576</v>
      </c>
    </row>
    <row r="6311" spans="1:1">
      <c r="A6311" t="s">
        <v>4040</v>
      </c>
    </row>
    <row r="6312" spans="1:1">
      <c r="A6312" t="s">
        <v>3578</v>
      </c>
    </row>
    <row r="6313" spans="1:1">
      <c r="A6313" t="s">
        <v>1646</v>
      </c>
    </row>
    <row r="6314" spans="1:1">
      <c r="A6314" t="s">
        <v>1968</v>
      </c>
    </row>
    <row r="6315" spans="1:1">
      <c r="A6315" t="s">
        <v>3579</v>
      </c>
    </row>
    <row r="6316" spans="1:1">
      <c r="A6316" t="s">
        <v>1645</v>
      </c>
    </row>
    <row r="6317" spans="1:1">
      <c r="A6317" t="s">
        <v>3580</v>
      </c>
    </row>
    <row r="6318" spans="1:1">
      <c r="A6318" t="s">
        <v>1646</v>
      </c>
    </row>
    <row r="6319" spans="1:1">
      <c r="A6319" t="s">
        <v>3581</v>
      </c>
    </row>
    <row r="6320" spans="1:1">
      <c r="A6320" t="s">
        <v>1916</v>
      </c>
    </row>
    <row r="6321" spans="1:1">
      <c r="A6321" t="s">
        <v>1884</v>
      </c>
    </row>
    <row r="6322" spans="1:1">
      <c r="A6322" t="s">
        <v>1646</v>
      </c>
    </row>
    <row r="6323" spans="1:1">
      <c r="A6323" t="s">
        <v>3582</v>
      </c>
    </row>
    <row r="6324" spans="1:1">
      <c r="A6324" t="s">
        <v>1883</v>
      </c>
    </row>
    <row r="6325" spans="1:1">
      <c r="A6325" t="s">
        <v>3583</v>
      </c>
    </row>
    <row r="6326" spans="1:1">
      <c r="A6326" t="s">
        <v>2417</v>
      </c>
    </row>
    <row r="6327" spans="1:1">
      <c r="A6327" t="s">
        <v>1646</v>
      </c>
    </row>
    <row r="6328" spans="1:1">
      <c r="A6328" t="s">
        <v>3584</v>
      </c>
    </row>
    <row r="6329" spans="1:1">
      <c r="A6329" t="s">
        <v>1900</v>
      </c>
    </row>
    <row r="6330" spans="1:1">
      <c r="A6330" t="s">
        <v>1888</v>
      </c>
    </row>
    <row r="6331" spans="1:1">
      <c r="A6331" t="s">
        <v>1889</v>
      </c>
    </row>
    <row r="6334" spans="1:1">
      <c r="A6334" t="s">
        <v>64</v>
      </c>
    </row>
    <row r="6335" spans="1:1">
      <c r="A6335" t="s">
        <v>4041</v>
      </c>
    </row>
    <row r="6336" spans="1:1">
      <c r="A6336" t="s">
        <v>1509</v>
      </c>
    </row>
    <row r="6337" spans="1:1">
      <c r="A6337" t="s">
        <v>4042</v>
      </c>
    </row>
    <row r="6338" spans="1:1">
      <c r="A6338" t="s">
        <v>4043</v>
      </c>
    </row>
    <row r="6339" spans="1:1">
      <c r="A6339" t="s">
        <v>4044</v>
      </c>
    </row>
    <row r="6340" spans="1:1">
      <c r="A6340" t="s">
        <v>70</v>
      </c>
    </row>
    <row r="6341" spans="1:1">
      <c r="A6341" t="s">
        <v>71</v>
      </c>
    </row>
    <row r="6342" spans="1:1">
      <c r="A6342" t="s">
        <v>4045</v>
      </c>
    </row>
    <row r="6343" spans="1:1">
      <c r="A6343" t="s">
        <v>4046</v>
      </c>
    </row>
    <row r="6347" spans="1:1">
      <c r="A6347" t="s">
        <v>3607</v>
      </c>
    </row>
    <row r="6348" spans="1:1">
      <c r="A6348" t="s">
        <v>4047</v>
      </c>
    </row>
    <row r="6349" spans="1:1">
      <c r="A6349" t="s">
        <v>3609</v>
      </c>
    </row>
    <row r="6350" spans="1:1">
      <c r="A6350" t="s">
        <v>1646</v>
      </c>
    </row>
    <row r="6351" spans="1:1">
      <c r="A6351" t="s">
        <v>3580</v>
      </c>
    </row>
    <row r="6352" spans="1:1">
      <c r="A6352" t="s">
        <v>1646</v>
      </c>
    </row>
    <row r="6353" spans="1:1">
      <c r="A6353" t="s">
        <v>1646</v>
      </c>
    </row>
    <row r="6354" spans="1:1">
      <c r="A6354" t="s">
        <v>3610</v>
      </c>
    </row>
    <row r="6355" spans="1:1">
      <c r="A6355" t="s">
        <v>1646</v>
      </c>
    </row>
    <row r="6356" spans="1:1">
      <c r="A6356" t="s">
        <v>1884</v>
      </c>
    </row>
    <row r="6357" spans="1:1">
      <c r="A6357" t="s">
        <v>1916</v>
      </c>
    </row>
    <row r="6358" spans="1:1">
      <c r="A6358" t="s">
        <v>3582</v>
      </c>
    </row>
    <row r="6359" spans="1:1">
      <c r="A6359" t="s">
        <v>1646</v>
      </c>
    </row>
    <row r="6360" spans="1:1">
      <c r="A6360" t="s">
        <v>3583</v>
      </c>
    </row>
    <row r="6361" spans="1:1">
      <c r="A6361" t="s">
        <v>1883</v>
      </c>
    </row>
    <row r="6362" spans="1:1">
      <c r="A6362" t="s">
        <v>1646</v>
      </c>
    </row>
    <row r="6363" spans="1:1">
      <c r="A6363" t="s">
        <v>2417</v>
      </c>
    </row>
    <row r="6364" spans="1:1">
      <c r="A6364" t="s">
        <v>1646</v>
      </c>
    </row>
    <row r="6365" spans="1:1">
      <c r="A6365" t="s">
        <v>3584</v>
      </c>
    </row>
    <row r="6366" spans="1:1">
      <c r="A6366" t="s">
        <v>1900</v>
      </c>
    </row>
    <row r="6367" spans="1:1">
      <c r="A6367" t="s">
        <v>1888</v>
      </c>
    </row>
    <row r="6368" spans="1:1">
      <c r="A6368" t="s">
        <v>1889</v>
      </c>
    </row>
    <row r="6371" spans="1:1">
      <c r="A6371" t="s">
        <v>64</v>
      </c>
    </row>
    <row r="6372" spans="1:1">
      <c r="A6372" t="s">
        <v>4048</v>
      </c>
    </row>
    <row r="6373" spans="1:1">
      <c r="A6373" t="s">
        <v>1509</v>
      </c>
    </row>
    <row r="6374" spans="1:1">
      <c r="A6374" t="s">
        <v>4049</v>
      </c>
    </row>
    <row r="6375" spans="1:1">
      <c r="A6375" t="s">
        <v>4050</v>
      </c>
    </row>
    <row r="6376" spans="1:1">
      <c r="A6376" t="s">
        <v>4051</v>
      </c>
    </row>
    <row r="6377" spans="1:1">
      <c r="A6377" t="s">
        <v>70</v>
      </c>
    </row>
    <row r="6378" spans="1:1">
      <c r="A6378" t="s">
        <v>71</v>
      </c>
    </row>
    <row r="6379" spans="1:1">
      <c r="A6379" t="s">
        <v>4052</v>
      </c>
    </row>
    <row r="6380" spans="1:1">
      <c r="A6380" t="s">
        <v>4053</v>
      </c>
    </row>
    <row r="6384" spans="1:1">
      <c r="A6384" t="s">
        <v>1959</v>
      </c>
    </row>
    <row r="6385" spans="1:1">
      <c r="A6385" t="s">
        <v>4054</v>
      </c>
    </row>
    <row r="6386" spans="1:1">
      <c r="A6386" t="s">
        <v>1646</v>
      </c>
    </row>
    <row r="6387" spans="1:1">
      <c r="A6387" t="s">
        <v>3599</v>
      </c>
    </row>
    <row r="6388" spans="1:1">
      <c r="A6388" t="s">
        <v>1646</v>
      </c>
    </row>
    <row r="6389" spans="1:1">
      <c r="A6389" t="s">
        <v>1646</v>
      </c>
    </row>
    <row r="6390" spans="1:1">
      <c r="A6390" t="s">
        <v>1646</v>
      </c>
    </row>
    <row r="6391" spans="1:1">
      <c r="A6391" t="s">
        <v>3600</v>
      </c>
    </row>
    <row r="6392" spans="1:1">
      <c r="A6392" t="s">
        <v>1646</v>
      </c>
    </row>
    <row r="6393" spans="1:1">
      <c r="A6393" t="s">
        <v>1916</v>
      </c>
    </row>
    <row r="6394" spans="1:1">
      <c r="A6394" t="s">
        <v>1880</v>
      </c>
    </row>
    <row r="6395" spans="1:1">
      <c r="A6395" t="s">
        <v>1646</v>
      </c>
    </row>
    <row r="6396" spans="1:1">
      <c r="A6396" t="s">
        <v>1646</v>
      </c>
    </row>
    <row r="6397" spans="1:1">
      <c r="A6397" t="s">
        <v>2365</v>
      </c>
    </row>
    <row r="6398" spans="1:1">
      <c r="A6398" t="s">
        <v>1646</v>
      </c>
    </row>
    <row r="6399" spans="1:1">
      <c r="A6399" t="s">
        <v>1646</v>
      </c>
    </row>
    <row r="6400" spans="1:1">
      <c r="A6400" t="s">
        <v>1646</v>
      </c>
    </row>
    <row r="6401" spans="1:1">
      <c r="A6401" t="s">
        <v>2895</v>
      </c>
    </row>
    <row r="6402" spans="1:1">
      <c r="A6402" t="s">
        <v>1646</v>
      </c>
    </row>
    <row r="6403" spans="1:1">
      <c r="A6403" t="s">
        <v>1887</v>
      </c>
    </row>
    <row r="6404" spans="1:1">
      <c r="A6404" t="s">
        <v>1989</v>
      </c>
    </row>
    <row r="6405" spans="1:1">
      <c r="A6405" t="s">
        <v>1889</v>
      </c>
    </row>
    <row r="6408" spans="1:1">
      <c r="A6408" t="s">
        <v>64</v>
      </c>
    </row>
    <row r="6409" spans="1:1">
      <c r="A6409" t="s">
        <v>4055</v>
      </c>
    </row>
    <row r="6410" spans="1:1">
      <c r="A6410" t="s">
        <v>1509</v>
      </c>
    </row>
    <row r="6411" spans="1:1">
      <c r="A6411" t="s">
        <v>4056</v>
      </c>
    </row>
    <row r="6412" spans="1:1">
      <c r="A6412" t="s">
        <v>4057</v>
      </c>
    </row>
    <row r="6413" spans="1:1">
      <c r="A6413" t="s">
        <v>4058</v>
      </c>
    </row>
    <row r="6414" spans="1:1">
      <c r="A6414" t="s">
        <v>70</v>
      </c>
    </row>
    <row r="6415" spans="1:1">
      <c r="A6415" t="s">
        <v>71</v>
      </c>
    </row>
    <row r="6416" spans="1:1">
      <c r="A6416" t="s">
        <v>4059</v>
      </c>
    </row>
    <row r="6417" spans="1:1">
      <c r="A6417" t="s">
        <v>4060</v>
      </c>
    </row>
    <row r="6421" spans="1:1">
      <c r="A6421" t="s">
        <v>1959</v>
      </c>
    </row>
    <row r="6422" spans="1:1">
      <c r="A6422" t="s">
        <v>4061</v>
      </c>
    </row>
    <row r="6423" spans="1:1">
      <c r="A6423" t="s">
        <v>1646</v>
      </c>
    </row>
    <row r="6424" spans="1:1">
      <c r="A6424" t="s">
        <v>3599</v>
      </c>
    </row>
    <row r="6425" spans="1:1">
      <c r="A6425" t="s">
        <v>1646</v>
      </c>
    </row>
    <row r="6426" spans="1:1">
      <c r="A6426" t="s">
        <v>1646</v>
      </c>
    </row>
    <row r="6427" spans="1:1">
      <c r="A6427" t="s">
        <v>1645</v>
      </c>
    </row>
    <row r="6428" spans="1:1">
      <c r="A6428" t="s">
        <v>1907</v>
      </c>
    </row>
    <row r="6429" spans="1:1">
      <c r="A6429" t="s">
        <v>1646</v>
      </c>
    </row>
    <row r="6430" spans="1:1">
      <c r="A6430" t="s">
        <v>1916</v>
      </c>
    </row>
    <row r="6431" spans="1:1">
      <c r="A6431" t="s">
        <v>1880</v>
      </c>
    </row>
    <row r="6432" spans="1:1">
      <c r="A6432" t="s">
        <v>1646</v>
      </c>
    </row>
    <row r="6433" spans="1:1">
      <c r="A6433" t="s">
        <v>1646</v>
      </c>
    </row>
    <row r="6434" spans="1:1">
      <c r="A6434" t="s">
        <v>2365</v>
      </c>
    </row>
    <row r="6435" spans="1:1">
      <c r="A6435" t="s">
        <v>1646</v>
      </c>
    </row>
    <row r="6436" spans="1:1">
      <c r="A6436" t="s">
        <v>1646</v>
      </c>
    </row>
    <row r="6437" spans="1:1">
      <c r="A6437" t="s">
        <v>1646</v>
      </c>
    </row>
    <row r="6438" spans="1:1">
      <c r="A6438" t="s">
        <v>2895</v>
      </c>
    </row>
    <row r="6439" spans="1:1">
      <c r="A6439" t="s">
        <v>1646</v>
      </c>
    </row>
    <row r="6440" spans="1:1">
      <c r="A6440" t="s">
        <v>1887</v>
      </c>
    </row>
    <row r="6441" spans="1:1">
      <c r="A6441" t="s">
        <v>1989</v>
      </c>
    </row>
    <row r="6442" spans="1:1">
      <c r="A6442" t="s">
        <v>1889</v>
      </c>
    </row>
    <row r="6445" spans="1:1">
      <c r="A6445" t="s">
        <v>64</v>
      </c>
    </row>
    <row r="6446" spans="1:1">
      <c r="A6446" t="s">
        <v>4062</v>
      </c>
    </row>
    <row r="6447" spans="1:1">
      <c r="A6447" t="s">
        <v>1509</v>
      </c>
    </row>
    <row r="6448" spans="1:1">
      <c r="A6448" t="s">
        <v>4063</v>
      </c>
    </row>
    <row r="6449" spans="1:1">
      <c r="A6449" t="s">
        <v>4064</v>
      </c>
    </row>
    <row r="6450" spans="1:1">
      <c r="A6450" t="s">
        <v>4065</v>
      </c>
    </row>
    <row r="6451" spans="1:1">
      <c r="A6451" t="s">
        <v>70</v>
      </c>
    </row>
    <row r="6452" spans="1:1">
      <c r="A6452" t="s">
        <v>71</v>
      </c>
    </row>
    <row r="6453" spans="1:1">
      <c r="A6453" t="s">
        <v>4066</v>
      </c>
    </row>
    <row r="6454" spans="1:1">
      <c r="A6454" t="s">
        <v>4067</v>
      </c>
    </row>
    <row r="6458" spans="1:1">
      <c r="A6458" t="s">
        <v>3607</v>
      </c>
    </row>
    <row r="6459" spans="1:1">
      <c r="A6459" t="s">
        <v>4068</v>
      </c>
    </row>
    <row r="6460" spans="1:1">
      <c r="A6460" t="s">
        <v>3609</v>
      </c>
    </row>
    <row r="6461" spans="1:1">
      <c r="A6461" t="s">
        <v>1646</v>
      </c>
    </row>
    <row r="6462" spans="1:1">
      <c r="A6462" t="s">
        <v>3580</v>
      </c>
    </row>
    <row r="6463" spans="1:1">
      <c r="A6463" t="s">
        <v>1646</v>
      </c>
    </row>
    <row r="6464" spans="1:1">
      <c r="A6464" t="s">
        <v>1646</v>
      </c>
    </row>
    <row r="6465" spans="1:1">
      <c r="A6465" t="s">
        <v>3610</v>
      </c>
    </row>
    <row r="6466" spans="1:1">
      <c r="A6466" t="s">
        <v>1646</v>
      </c>
    </row>
    <row r="6467" spans="1:1">
      <c r="A6467" t="s">
        <v>1884</v>
      </c>
    </row>
    <row r="6468" spans="1:1">
      <c r="A6468" t="s">
        <v>1916</v>
      </c>
    </row>
    <row r="6469" spans="1:1">
      <c r="A6469" t="s">
        <v>3582</v>
      </c>
    </row>
    <row r="6470" spans="1:1">
      <c r="A6470" t="s">
        <v>1646</v>
      </c>
    </row>
    <row r="6471" spans="1:1">
      <c r="A6471" t="s">
        <v>3583</v>
      </c>
    </row>
    <row r="6472" spans="1:1">
      <c r="A6472" t="s">
        <v>1883</v>
      </c>
    </row>
    <row r="6473" spans="1:1">
      <c r="A6473" t="s">
        <v>1646</v>
      </c>
    </row>
    <row r="6474" spans="1:1">
      <c r="A6474" t="s">
        <v>2417</v>
      </c>
    </row>
    <row r="6475" spans="1:1">
      <c r="A6475" t="s">
        <v>1646</v>
      </c>
    </row>
    <row r="6476" spans="1:1">
      <c r="A6476" t="s">
        <v>3584</v>
      </c>
    </row>
    <row r="6477" spans="1:1">
      <c r="A6477" t="s">
        <v>1900</v>
      </c>
    </row>
    <row r="6478" spans="1:1">
      <c r="A6478" t="s">
        <v>1888</v>
      </c>
    </row>
    <row r="6479" spans="1:1">
      <c r="A6479" t="s">
        <v>1889</v>
      </c>
    </row>
    <row r="6482" spans="1:1">
      <c r="A6482" t="s">
        <v>64</v>
      </c>
    </row>
    <row r="6483" spans="1:1">
      <c r="A6483" t="s">
        <v>4069</v>
      </c>
    </row>
    <row r="6484" spans="1:1">
      <c r="A6484" t="s">
        <v>1509</v>
      </c>
    </row>
    <row r="6485" spans="1:1">
      <c r="A6485" t="s">
        <v>4070</v>
      </c>
    </row>
    <row r="6486" spans="1:1">
      <c r="A6486" t="s">
        <v>4071</v>
      </c>
    </row>
    <row r="6487" spans="1:1">
      <c r="A6487" t="s">
        <v>4072</v>
      </c>
    </row>
    <row r="6488" spans="1:1">
      <c r="A6488" t="s">
        <v>70</v>
      </c>
    </row>
    <row r="6489" spans="1:1">
      <c r="A6489" t="s">
        <v>71</v>
      </c>
    </row>
    <row r="6490" spans="1:1">
      <c r="A6490" t="s">
        <v>4073</v>
      </c>
    </row>
    <row r="6491" spans="1:1">
      <c r="A6491" t="s">
        <v>4074</v>
      </c>
    </row>
    <row r="6495" spans="1:1">
      <c r="A6495" t="s">
        <v>1959</v>
      </c>
    </row>
    <row r="6496" spans="1:1">
      <c r="A6496" t="s">
        <v>4075</v>
      </c>
    </row>
    <row r="6497" spans="1:1">
      <c r="A6497" t="s">
        <v>1643</v>
      </c>
    </row>
    <row r="6498" spans="1:1">
      <c r="A6498" t="s">
        <v>1961</v>
      </c>
    </row>
    <row r="6499" spans="1:1">
      <c r="A6499" t="s">
        <v>1646</v>
      </c>
    </row>
    <row r="6500" spans="1:1">
      <c r="A6500" t="s">
        <v>1645</v>
      </c>
    </row>
    <row r="6501" spans="1:1">
      <c r="A6501" t="s">
        <v>1646</v>
      </c>
    </row>
    <row r="6502" spans="1:1">
      <c r="A6502" t="s">
        <v>1907</v>
      </c>
    </row>
    <row r="6503" spans="1:1">
      <c r="A6503" t="s">
        <v>1646</v>
      </c>
    </row>
    <row r="6504" spans="1:1">
      <c r="A6504" t="s">
        <v>1916</v>
      </c>
    </row>
    <row r="6505" spans="1:1">
      <c r="A6505" t="s">
        <v>1880</v>
      </c>
    </row>
    <row r="6506" spans="1:1">
      <c r="A6506" t="s">
        <v>1646</v>
      </c>
    </row>
    <row r="6507" spans="1:1">
      <c r="A6507" t="s">
        <v>1646</v>
      </c>
    </row>
    <row r="6508" spans="1:1">
      <c r="A6508" t="s">
        <v>2365</v>
      </c>
    </row>
    <row r="6509" spans="1:1">
      <c r="A6509" t="s">
        <v>1646</v>
      </c>
    </row>
    <row r="6510" spans="1:1">
      <c r="A6510" t="s">
        <v>1646</v>
      </c>
    </row>
    <row r="6511" spans="1:1">
      <c r="A6511" t="s">
        <v>1646</v>
      </c>
    </row>
    <row r="6512" spans="1:1">
      <c r="A6512" t="s">
        <v>1897</v>
      </c>
    </row>
    <row r="6513" spans="1:1">
      <c r="A6513" t="s">
        <v>1886</v>
      </c>
    </row>
    <row r="6514" spans="1:1">
      <c r="A6514" t="s">
        <v>1887</v>
      </c>
    </row>
    <row r="6515" spans="1:1">
      <c r="A6515" t="s">
        <v>1989</v>
      </c>
    </row>
    <row r="6516" spans="1:1">
      <c r="A6516" t="s">
        <v>1889</v>
      </c>
    </row>
    <row r="6519" spans="1:1">
      <c r="A6519" t="s">
        <v>64</v>
      </c>
    </row>
    <row r="6520" spans="1:1">
      <c r="A6520" t="s">
        <v>4076</v>
      </c>
    </row>
    <row r="6521" spans="1:1">
      <c r="A6521" t="s">
        <v>1509</v>
      </c>
    </row>
    <row r="6522" spans="1:1">
      <c r="A6522" t="s">
        <v>4077</v>
      </c>
    </row>
    <row r="6523" spans="1:1">
      <c r="A6523" t="s">
        <v>4078</v>
      </c>
    </row>
    <row r="6524" spans="1:1">
      <c r="A6524" t="s">
        <v>4079</v>
      </c>
    </row>
    <row r="6525" spans="1:1">
      <c r="A6525" t="s">
        <v>70</v>
      </c>
    </row>
    <row r="6526" spans="1:1">
      <c r="A6526" t="s">
        <v>71</v>
      </c>
    </row>
    <row r="6527" spans="1:1">
      <c r="A6527" t="s">
        <v>4080</v>
      </c>
    </row>
    <row r="6528" spans="1:1">
      <c r="A6528" t="s">
        <v>4081</v>
      </c>
    </row>
    <row r="6532" spans="1:1">
      <c r="A6532" t="s">
        <v>1942</v>
      </c>
    </row>
    <row r="6533" spans="1:1">
      <c r="A6533" t="s">
        <v>4082</v>
      </c>
    </row>
    <row r="6534" spans="1:1">
      <c r="A6534" t="s">
        <v>1646</v>
      </c>
    </row>
    <row r="6535" spans="1:1">
      <c r="A6535" t="s">
        <v>1944</v>
      </c>
    </row>
    <row r="6536" spans="1:1">
      <c r="A6536" t="s">
        <v>1646</v>
      </c>
    </row>
    <row r="6537" spans="1:1">
      <c r="A6537" t="s">
        <v>1646</v>
      </c>
    </row>
    <row r="6538" spans="1:1">
      <c r="A6538" t="s">
        <v>1646</v>
      </c>
    </row>
    <row r="6539" spans="1:1">
      <c r="A6539" t="s">
        <v>1898</v>
      </c>
    </row>
    <row r="6540" spans="1:1">
      <c r="A6540" t="s">
        <v>1646</v>
      </c>
    </row>
    <row r="6541" spans="1:1">
      <c r="A6541" t="s">
        <v>1646</v>
      </c>
    </row>
    <row r="6542" spans="1:1">
      <c r="A6542" t="s">
        <v>1885</v>
      </c>
    </row>
    <row r="6543" spans="1:1">
      <c r="A6543" t="s">
        <v>1646</v>
      </c>
    </row>
    <row r="6544" spans="1:1">
      <c r="A6544" t="s">
        <v>1883</v>
      </c>
    </row>
    <row r="6545" spans="1:1">
      <c r="A6545" t="s">
        <v>1899</v>
      </c>
    </row>
    <row r="6546" spans="1:1">
      <c r="A6546" t="s">
        <v>1646</v>
      </c>
    </row>
    <row r="6547" spans="1:1">
      <c r="A6547" t="s">
        <v>1646</v>
      </c>
    </row>
    <row r="6548" spans="1:1">
      <c r="A6548" t="s">
        <v>1646</v>
      </c>
    </row>
    <row r="6549" spans="1:1">
      <c r="A6549" t="s">
        <v>1945</v>
      </c>
    </row>
    <row r="6550" spans="1:1">
      <c r="A6550" t="s">
        <v>1646</v>
      </c>
    </row>
    <row r="6551" spans="1:1">
      <c r="A6551" t="s">
        <v>1887</v>
      </c>
    </row>
    <row r="6552" spans="1:1">
      <c r="A6552" t="s">
        <v>1929</v>
      </c>
    </row>
    <row r="6553" spans="1:1">
      <c r="A6553" t="s">
        <v>1889</v>
      </c>
    </row>
    <row r="6556" spans="1:1">
      <c r="A6556" t="s">
        <v>64</v>
      </c>
    </row>
    <row r="6557" spans="1:1">
      <c r="A6557" t="s">
        <v>4083</v>
      </c>
    </row>
    <row r="6558" spans="1:1">
      <c r="A6558" t="s">
        <v>1509</v>
      </c>
    </row>
    <row r="6559" spans="1:1">
      <c r="A6559" t="s">
        <v>4084</v>
      </c>
    </row>
    <row r="6560" spans="1:1">
      <c r="A6560" t="s">
        <v>4085</v>
      </c>
    </row>
    <row r="6561" spans="1:1">
      <c r="A6561" t="s">
        <v>4086</v>
      </c>
    </row>
    <row r="6562" spans="1:1">
      <c r="A6562" t="s">
        <v>70</v>
      </c>
    </row>
    <row r="6563" spans="1:1">
      <c r="A6563" t="s">
        <v>71</v>
      </c>
    </row>
    <row r="6564" spans="1:1">
      <c r="A6564" t="s">
        <v>4087</v>
      </c>
    </row>
    <row r="6565" spans="1:1">
      <c r="A6565" t="s">
        <v>4088</v>
      </c>
    </row>
    <row r="6569" spans="1:1">
      <c r="A6569" t="s">
        <v>1942</v>
      </c>
    </row>
    <row r="6570" spans="1:1">
      <c r="A6570" t="s">
        <v>4089</v>
      </c>
    </row>
    <row r="6571" spans="1:1">
      <c r="A6571" t="s">
        <v>1646</v>
      </c>
    </row>
    <row r="6572" spans="1:1">
      <c r="A6572" t="s">
        <v>1944</v>
      </c>
    </row>
    <row r="6573" spans="1:1">
      <c r="A6573" t="s">
        <v>1646</v>
      </c>
    </row>
    <row r="6574" spans="1:1">
      <c r="A6574" t="s">
        <v>1646</v>
      </c>
    </row>
    <row r="6575" spans="1:1">
      <c r="A6575" t="s">
        <v>1646</v>
      </c>
    </row>
    <row r="6576" spans="1:1">
      <c r="A6576" t="s">
        <v>1898</v>
      </c>
    </row>
    <row r="6577" spans="1:1">
      <c r="A6577" t="s">
        <v>1646</v>
      </c>
    </row>
    <row r="6578" spans="1:1">
      <c r="A6578" t="s">
        <v>1646</v>
      </c>
    </row>
    <row r="6579" spans="1:1">
      <c r="A6579" t="s">
        <v>1885</v>
      </c>
    </row>
    <row r="6580" spans="1:1">
      <c r="A6580" t="s">
        <v>1646</v>
      </c>
    </row>
    <row r="6581" spans="1:1">
      <c r="A6581" t="s">
        <v>1883</v>
      </c>
    </row>
    <row r="6582" spans="1:1">
      <c r="A6582" t="s">
        <v>1899</v>
      </c>
    </row>
    <row r="6583" spans="1:1">
      <c r="A6583" t="s">
        <v>1646</v>
      </c>
    </row>
    <row r="6584" spans="1:1">
      <c r="A6584" t="s">
        <v>1646</v>
      </c>
    </row>
    <row r="6585" spans="1:1">
      <c r="A6585" t="s">
        <v>1646</v>
      </c>
    </row>
    <row r="6586" spans="1:1">
      <c r="A6586" t="s">
        <v>1945</v>
      </c>
    </row>
    <row r="6587" spans="1:1">
      <c r="A6587" t="s">
        <v>1646</v>
      </c>
    </row>
    <row r="6588" spans="1:1">
      <c r="A6588" t="s">
        <v>1887</v>
      </c>
    </row>
    <row r="6589" spans="1:1">
      <c r="A6589" t="s">
        <v>1929</v>
      </c>
    </row>
    <row r="6590" spans="1:1">
      <c r="A6590" t="s">
        <v>1889</v>
      </c>
    </row>
    <row r="6593" spans="1:1">
      <c r="A6593" t="s">
        <v>64</v>
      </c>
    </row>
    <row r="6594" spans="1:1">
      <c r="A6594" t="s">
        <v>4090</v>
      </c>
    </row>
    <row r="6595" spans="1:1">
      <c r="A6595" t="s">
        <v>1509</v>
      </c>
    </row>
    <row r="6596" spans="1:1">
      <c r="A6596" t="s">
        <v>4091</v>
      </c>
    </row>
    <row r="6597" spans="1:1">
      <c r="A6597" t="s">
        <v>4092</v>
      </c>
    </row>
    <row r="6598" spans="1:1">
      <c r="A6598" t="s">
        <v>4093</v>
      </c>
    </row>
    <row r="6599" spans="1:1">
      <c r="A6599" t="s">
        <v>70</v>
      </c>
    </row>
    <row r="6600" spans="1:1">
      <c r="A6600" t="s">
        <v>71</v>
      </c>
    </row>
    <row r="6601" spans="1:1">
      <c r="A6601" t="s">
        <v>4094</v>
      </c>
    </row>
    <row r="6602" spans="1:1">
      <c r="A6602" t="s">
        <v>4095</v>
      </c>
    </row>
    <row r="6606" spans="1:1">
      <c r="A6606" t="s">
        <v>1959</v>
      </c>
    </row>
    <row r="6607" spans="1:1">
      <c r="A6607" t="s">
        <v>4096</v>
      </c>
    </row>
    <row r="6608" spans="1:1">
      <c r="A6608" t="s">
        <v>1643</v>
      </c>
    </row>
    <row r="6609" spans="1:1">
      <c r="A6609" t="s">
        <v>1961</v>
      </c>
    </row>
    <row r="6610" spans="1:1">
      <c r="A6610" t="s">
        <v>1646</v>
      </c>
    </row>
    <row r="6611" spans="1:1">
      <c r="A6611" t="s">
        <v>1645</v>
      </c>
    </row>
    <row r="6612" spans="1:1">
      <c r="A6612" t="s">
        <v>1646</v>
      </c>
    </row>
    <row r="6613" spans="1:1">
      <c r="A6613" t="s">
        <v>1907</v>
      </c>
    </row>
    <row r="6614" spans="1:1">
      <c r="A6614" t="s">
        <v>1646</v>
      </c>
    </row>
    <row r="6615" spans="1:1">
      <c r="A6615" t="s">
        <v>1916</v>
      </c>
    </row>
    <row r="6616" spans="1:1">
      <c r="A6616" t="s">
        <v>1880</v>
      </c>
    </row>
    <row r="6617" spans="1:1">
      <c r="A6617" t="s">
        <v>1646</v>
      </c>
    </row>
    <row r="6618" spans="1:1">
      <c r="A6618" t="s">
        <v>1646</v>
      </c>
    </row>
    <row r="6619" spans="1:1">
      <c r="A6619" t="s">
        <v>2365</v>
      </c>
    </row>
    <row r="6620" spans="1:1">
      <c r="A6620" t="s">
        <v>1646</v>
      </c>
    </row>
    <row r="6621" spans="1:1">
      <c r="A6621" t="s">
        <v>1646</v>
      </c>
    </row>
    <row r="6622" spans="1:1">
      <c r="A6622" t="s">
        <v>1646</v>
      </c>
    </row>
    <row r="6623" spans="1:1">
      <c r="A6623" t="s">
        <v>1897</v>
      </c>
    </row>
    <row r="6624" spans="1:1">
      <c r="A6624" t="s">
        <v>1886</v>
      </c>
    </row>
    <row r="6625" spans="1:1">
      <c r="A6625" t="s">
        <v>1887</v>
      </c>
    </row>
    <row r="6626" spans="1:1">
      <c r="A6626" t="s">
        <v>1989</v>
      </c>
    </row>
    <row r="6627" spans="1:1">
      <c r="A6627" t="s">
        <v>1889</v>
      </c>
    </row>
    <row r="6630" spans="1:1">
      <c r="A6630" t="s">
        <v>64</v>
      </c>
    </row>
    <row r="6631" spans="1:1">
      <c r="A6631" t="s">
        <v>4097</v>
      </c>
    </row>
    <row r="6632" spans="1:1">
      <c r="A6632" t="s">
        <v>1509</v>
      </c>
    </row>
    <row r="6633" spans="1:1">
      <c r="A6633" t="s">
        <v>4098</v>
      </c>
    </row>
    <row r="6634" spans="1:1">
      <c r="A6634" t="s">
        <v>4099</v>
      </c>
    </row>
    <row r="6635" spans="1:1">
      <c r="A6635" t="s">
        <v>4100</v>
      </c>
    </row>
    <row r="6636" spans="1:1">
      <c r="A6636" t="s">
        <v>70</v>
      </c>
    </row>
    <row r="6637" spans="1:1">
      <c r="A6637" t="s">
        <v>71</v>
      </c>
    </row>
    <row r="6638" spans="1:1">
      <c r="A6638" t="s">
        <v>4101</v>
      </c>
    </row>
    <row r="6639" spans="1:1">
      <c r="A6639" t="s">
        <v>4102</v>
      </c>
    </row>
    <row r="6643" spans="1:1">
      <c r="A6643" t="s">
        <v>3673</v>
      </c>
    </row>
    <row r="6644" spans="1:1">
      <c r="A6644" t="s">
        <v>4103</v>
      </c>
    </row>
    <row r="6645" spans="1:1">
      <c r="A6645" t="s">
        <v>3675</v>
      </c>
    </row>
    <row r="6646" spans="1:1">
      <c r="A6646" t="s">
        <v>1646</v>
      </c>
    </row>
    <row r="6647" spans="1:1">
      <c r="A6647" t="s">
        <v>1967</v>
      </c>
    </row>
    <row r="6648" spans="1:1">
      <c r="A6648" t="s">
        <v>1646</v>
      </c>
    </row>
    <row r="6649" spans="1:1">
      <c r="A6649" t="s">
        <v>1646</v>
      </c>
    </row>
    <row r="6650" spans="1:1">
      <c r="A6650" t="s">
        <v>3732</v>
      </c>
    </row>
    <row r="6651" spans="1:1">
      <c r="A6651" t="s">
        <v>1646</v>
      </c>
    </row>
    <row r="6652" spans="1:1">
      <c r="A6652" t="s">
        <v>1968</v>
      </c>
    </row>
    <row r="6653" spans="1:1">
      <c r="A6653" t="s">
        <v>1646</v>
      </c>
    </row>
    <row r="6654" spans="1:1">
      <c r="A6654" t="s">
        <v>3676</v>
      </c>
    </row>
    <row r="6655" spans="1:1">
      <c r="A6655" t="s">
        <v>1646</v>
      </c>
    </row>
    <row r="6656" spans="1:1">
      <c r="A6656" t="s">
        <v>3580</v>
      </c>
    </row>
    <row r="6657" spans="1:1">
      <c r="A6657" t="s">
        <v>1646</v>
      </c>
    </row>
    <row r="6658" spans="1:1">
      <c r="A6658" t="s">
        <v>1883</v>
      </c>
    </row>
    <row r="6659" spans="1:1">
      <c r="A6659" t="s">
        <v>3581</v>
      </c>
    </row>
    <row r="6660" spans="1:1">
      <c r="A6660" t="s">
        <v>1646</v>
      </c>
    </row>
    <row r="6661" spans="1:1">
      <c r="A6661" t="s">
        <v>1884</v>
      </c>
    </row>
    <row r="6662" spans="1:1">
      <c r="A6662" t="s">
        <v>1887</v>
      </c>
    </row>
    <row r="6663" spans="1:1">
      <c r="A6663" t="s">
        <v>3677</v>
      </c>
    </row>
    <row r="6664" spans="1:1">
      <c r="A6664" t="s">
        <v>1889</v>
      </c>
    </row>
    <row r="6667" spans="1:1">
      <c r="A6667" t="s">
        <v>64</v>
      </c>
    </row>
    <row r="6668" spans="1:1">
      <c r="A6668" t="s">
        <v>4104</v>
      </c>
    </row>
    <row r="6669" spans="1:1">
      <c r="A6669" t="s">
        <v>1509</v>
      </c>
    </row>
    <row r="6670" spans="1:1">
      <c r="A6670" t="s">
        <v>4105</v>
      </c>
    </row>
    <row r="6671" spans="1:1">
      <c r="A6671" t="s">
        <v>4106</v>
      </c>
    </row>
    <row r="6672" spans="1:1">
      <c r="A6672" t="s">
        <v>4107</v>
      </c>
    </row>
    <row r="6673" spans="1:1">
      <c r="A6673" t="s">
        <v>70</v>
      </c>
    </row>
    <row r="6674" spans="1:1">
      <c r="A6674" t="s">
        <v>71</v>
      </c>
    </row>
    <row r="6675" spans="1:1">
      <c r="A6675" t="s">
        <v>4108</v>
      </c>
    </row>
    <row r="6676" spans="1:1">
      <c r="A6676" t="s">
        <v>4109</v>
      </c>
    </row>
    <row r="6680" spans="1:1">
      <c r="A6680" t="s">
        <v>1878</v>
      </c>
    </row>
    <row r="6681" spans="1:1">
      <c r="A6681" t="s">
        <v>4110</v>
      </c>
    </row>
    <row r="6682" spans="1:1">
      <c r="A6682" t="s">
        <v>1908</v>
      </c>
    </row>
    <row r="6683" spans="1:1">
      <c r="A6683" t="s">
        <v>1646</v>
      </c>
    </row>
    <row r="6684" spans="1:1">
      <c r="A6684" t="s">
        <v>1646</v>
      </c>
    </row>
    <row r="6685" spans="1:1">
      <c r="A6685" t="s">
        <v>1881</v>
      </c>
    </row>
    <row r="6686" spans="1:1">
      <c r="A6686" t="s">
        <v>1645</v>
      </c>
    </row>
    <row r="6687" spans="1:1">
      <c r="A6687" t="s">
        <v>1897</v>
      </c>
    </row>
    <row r="6688" spans="1:1">
      <c r="A6688" t="s">
        <v>1646</v>
      </c>
    </row>
    <row r="6689" spans="1:1">
      <c r="A6689" t="s">
        <v>1916</v>
      </c>
    </row>
    <row r="6690" spans="1:1">
      <c r="A6690" t="s">
        <v>1884</v>
      </c>
    </row>
    <row r="6691" spans="1:1">
      <c r="A6691" t="s">
        <v>1646</v>
      </c>
    </row>
    <row r="6692" spans="1:1">
      <c r="A6692" t="s">
        <v>1885</v>
      </c>
    </row>
    <row r="6693" spans="1:1">
      <c r="A6693" t="s">
        <v>1883</v>
      </c>
    </row>
    <row r="6694" spans="1:1">
      <c r="A6694" t="s">
        <v>1646</v>
      </c>
    </row>
    <row r="6695" spans="1:1">
      <c r="A6695" t="s">
        <v>1899</v>
      </c>
    </row>
    <row r="6696" spans="1:1">
      <c r="A6696" t="s">
        <v>1646</v>
      </c>
    </row>
    <row r="6697" spans="1:1">
      <c r="A6697" t="s">
        <v>1953</v>
      </c>
    </row>
    <row r="6698" spans="1:1">
      <c r="A6698" t="s">
        <v>1886</v>
      </c>
    </row>
    <row r="6699" spans="1:1">
      <c r="A6699" t="s">
        <v>1887</v>
      </c>
    </row>
    <row r="6700" spans="1:1">
      <c r="A6700" t="s">
        <v>1929</v>
      </c>
    </row>
    <row r="6701" spans="1:1">
      <c r="A6701" t="s">
        <v>1889</v>
      </c>
    </row>
    <row r="6704" spans="1:1">
      <c r="A6704" t="s">
        <v>64</v>
      </c>
    </row>
    <row r="6705" spans="1:1">
      <c r="A6705" t="s">
        <v>4111</v>
      </c>
    </row>
    <row r="6706" spans="1:1">
      <c r="A6706" t="s">
        <v>1509</v>
      </c>
    </row>
    <row r="6707" spans="1:1">
      <c r="A6707" t="s">
        <v>4112</v>
      </c>
    </row>
    <row r="6708" spans="1:1">
      <c r="A6708" t="s">
        <v>4113</v>
      </c>
    </row>
    <row r="6709" spans="1:1">
      <c r="A6709" t="s">
        <v>4114</v>
      </c>
    </row>
    <row r="6710" spans="1:1">
      <c r="A6710" t="s">
        <v>70</v>
      </c>
    </row>
    <row r="6711" spans="1:1">
      <c r="A6711" t="s">
        <v>71</v>
      </c>
    </row>
    <row r="6712" spans="1:1">
      <c r="A6712" t="s">
        <v>4115</v>
      </c>
    </row>
    <row r="6713" spans="1:1">
      <c r="A6713" t="s">
        <v>4116</v>
      </c>
    </row>
    <row r="6717" spans="1:1">
      <c r="A6717" t="s">
        <v>3698</v>
      </c>
    </row>
    <row r="6718" spans="1:1">
      <c r="A6718" t="s">
        <v>4117</v>
      </c>
    </row>
    <row r="6719" spans="1:1">
      <c r="A6719" t="s">
        <v>1643</v>
      </c>
    </row>
    <row r="6720" spans="1:1">
      <c r="A6720" t="s">
        <v>3700</v>
      </c>
    </row>
    <row r="6721" spans="1:1">
      <c r="A6721" t="s">
        <v>1646</v>
      </c>
    </row>
    <row r="6722" spans="1:1">
      <c r="A6722" t="s">
        <v>1646</v>
      </c>
    </row>
    <row r="6723" spans="1:1">
      <c r="A6723" t="s">
        <v>3701</v>
      </c>
    </row>
    <row r="6724" spans="1:1">
      <c r="A6724" t="s">
        <v>1645</v>
      </c>
    </row>
    <row r="6725" spans="1:1">
      <c r="A6725" t="s">
        <v>1646</v>
      </c>
    </row>
    <row r="6726" spans="1:1">
      <c r="A6726" t="s">
        <v>1907</v>
      </c>
    </row>
    <row r="6727" spans="1:1">
      <c r="A6727" t="s">
        <v>1646</v>
      </c>
    </row>
    <row r="6728" spans="1:1">
      <c r="A6728" t="s">
        <v>3702</v>
      </c>
    </row>
    <row r="6729" spans="1:1">
      <c r="A6729" t="s">
        <v>1646</v>
      </c>
    </row>
    <row r="6730" spans="1:1">
      <c r="A6730" t="s">
        <v>1646</v>
      </c>
    </row>
    <row r="6731" spans="1:1">
      <c r="A6731" t="s">
        <v>3703</v>
      </c>
    </row>
    <row r="6732" spans="1:1">
      <c r="A6732" t="s">
        <v>1646</v>
      </c>
    </row>
    <row r="6733" spans="1:1">
      <c r="A6733" t="s">
        <v>1646</v>
      </c>
    </row>
    <row r="6734" spans="1:1">
      <c r="A6734" t="s">
        <v>1966</v>
      </c>
    </row>
    <row r="6735" spans="1:1">
      <c r="A6735" t="s">
        <v>1646</v>
      </c>
    </row>
    <row r="6736" spans="1:1">
      <c r="A6736" t="s">
        <v>1900</v>
      </c>
    </row>
    <row r="6737" spans="1:1">
      <c r="A6737" t="s">
        <v>3576</v>
      </c>
    </row>
    <row r="6738" spans="1:1">
      <c r="A6738" t="s">
        <v>1889</v>
      </c>
    </row>
    <row r="6741" spans="1:1">
      <c r="A6741" t="s">
        <v>64</v>
      </c>
    </row>
    <row r="6742" spans="1:1">
      <c r="A6742" t="s">
        <v>4118</v>
      </c>
    </row>
    <row r="6743" spans="1:1">
      <c r="A6743" t="s">
        <v>1509</v>
      </c>
    </row>
    <row r="6744" spans="1:1">
      <c r="A6744" t="s">
        <v>4119</v>
      </c>
    </row>
    <row r="6745" spans="1:1">
      <c r="A6745" t="s">
        <v>4120</v>
      </c>
    </row>
    <row r="6746" spans="1:1">
      <c r="A6746" t="s">
        <v>4121</v>
      </c>
    </row>
    <row r="6747" spans="1:1">
      <c r="A6747" t="s">
        <v>70</v>
      </c>
    </row>
    <row r="6748" spans="1:1">
      <c r="A6748" t="s">
        <v>71</v>
      </c>
    </row>
    <row r="6749" spans="1:1">
      <c r="A6749" t="s">
        <v>4122</v>
      </c>
    </row>
    <row r="6750" spans="1:1">
      <c r="A6750" t="s">
        <v>4123</v>
      </c>
    </row>
    <row r="6754" spans="1:1">
      <c r="A6754" t="s">
        <v>2080</v>
      </c>
    </row>
    <row r="6755" spans="1:1">
      <c r="A6755" t="s">
        <v>4124</v>
      </c>
    </row>
    <row r="6756" spans="1:1">
      <c r="A6756" t="s">
        <v>1643</v>
      </c>
    </row>
    <row r="6757" spans="1:1">
      <c r="A6757" t="s">
        <v>1907</v>
      </c>
    </row>
    <row r="6758" spans="1:1">
      <c r="A6758" t="s">
        <v>1646</v>
      </c>
    </row>
    <row r="6759" spans="1:1">
      <c r="A6759" t="s">
        <v>1646</v>
      </c>
    </row>
    <row r="6760" spans="1:1">
      <c r="A6760" t="s">
        <v>2512</v>
      </c>
    </row>
    <row r="6761" spans="1:1">
      <c r="A6761" t="s">
        <v>1646</v>
      </c>
    </row>
    <row r="6762" spans="1:1">
      <c r="A6762" t="s">
        <v>1646</v>
      </c>
    </row>
    <row r="6763" spans="1:1">
      <c r="A6763" t="s">
        <v>1881</v>
      </c>
    </row>
    <row r="6764" spans="1:1">
      <c r="A6764" t="s">
        <v>1916</v>
      </c>
    </row>
    <row r="6765" spans="1:1">
      <c r="A6765" t="s">
        <v>1897</v>
      </c>
    </row>
    <row r="6766" spans="1:1">
      <c r="A6766" t="s">
        <v>1646</v>
      </c>
    </row>
    <row r="6767" spans="1:1">
      <c r="A6767" t="s">
        <v>1883</v>
      </c>
    </row>
    <row r="6768" spans="1:1">
      <c r="A6768" t="s">
        <v>1884</v>
      </c>
    </row>
    <row r="6769" spans="1:1">
      <c r="A6769" t="s">
        <v>1646</v>
      </c>
    </row>
    <row r="6770" spans="1:1">
      <c r="A6770" t="s">
        <v>1646</v>
      </c>
    </row>
    <row r="6771" spans="1:1">
      <c r="A6771" t="s">
        <v>1885</v>
      </c>
    </row>
    <row r="6772" spans="1:1">
      <c r="A6772" t="s">
        <v>1886</v>
      </c>
    </row>
    <row r="6773" spans="1:1">
      <c r="A6773" t="s">
        <v>1887</v>
      </c>
    </row>
    <row r="6774" spans="1:1">
      <c r="A6774" t="s">
        <v>1888</v>
      </c>
    </row>
    <row r="6775" spans="1:1">
      <c r="A6775" t="s">
        <v>1889</v>
      </c>
    </row>
    <row r="6778" spans="1:1">
      <c r="A6778" t="s">
        <v>64</v>
      </c>
    </row>
    <row r="6779" spans="1:1">
      <c r="A6779" t="s">
        <v>4125</v>
      </c>
    </row>
    <row r="6780" spans="1:1">
      <c r="A6780" t="s">
        <v>1509</v>
      </c>
    </row>
    <row r="6781" spans="1:1">
      <c r="A6781" t="s">
        <v>4126</v>
      </c>
    </row>
    <row r="6782" spans="1:1">
      <c r="A6782" t="s">
        <v>4127</v>
      </c>
    </row>
    <row r="6783" spans="1:1">
      <c r="A6783" t="s">
        <v>4128</v>
      </c>
    </row>
    <row r="6784" spans="1:1">
      <c r="A6784" t="s">
        <v>70</v>
      </c>
    </row>
    <row r="6785" spans="1:1">
      <c r="A6785" t="s">
        <v>71</v>
      </c>
    </row>
    <row r="6786" spans="1:1">
      <c r="A6786" t="s">
        <v>4129</v>
      </c>
    </row>
    <row r="6787" spans="1:1">
      <c r="A6787" t="s">
        <v>4130</v>
      </c>
    </row>
    <row r="6791" spans="1:1">
      <c r="A6791" t="s">
        <v>1878</v>
      </c>
    </row>
    <row r="6792" spans="1:1">
      <c r="A6792" t="s">
        <v>4131</v>
      </c>
    </row>
    <row r="6793" spans="1:1">
      <c r="A6793" t="s">
        <v>1908</v>
      </c>
    </row>
    <row r="6794" spans="1:1">
      <c r="A6794" t="s">
        <v>1646</v>
      </c>
    </row>
    <row r="6795" spans="1:1">
      <c r="A6795" t="s">
        <v>1646</v>
      </c>
    </row>
    <row r="6796" spans="1:1">
      <c r="A6796" t="s">
        <v>1881</v>
      </c>
    </row>
    <row r="6797" spans="1:1">
      <c r="A6797" t="s">
        <v>1645</v>
      </c>
    </row>
    <row r="6798" spans="1:1">
      <c r="A6798" t="s">
        <v>1897</v>
      </c>
    </row>
    <row r="6799" spans="1:1">
      <c r="A6799" t="s">
        <v>1646</v>
      </c>
    </row>
    <row r="6800" spans="1:1">
      <c r="A6800" t="s">
        <v>1916</v>
      </c>
    </row>
    <row r="6801" spans="1:1">
      <c r="A6801" t="s">
        <v>1884</v>
      </c>
    </row>
    <row r="6802" spans="1:1">
      <c r="A6802" t="s">
        <v>1646</v>
      </c>
    </row>
    <row r="6803" spans="1:1">
      <c r="A6803" t="s">
        <v>1885</v>
      </c>
    </row>
    <row r="6804" spans="1:1">
      <c r="A6804" t="s">
        <v>1883</v>
      </c>
    </row>
    <row r="6805" spans="1:1">
      <c r="A6805" t="s">
        <v>1646</v>
      </c>
    </row>
    <row r="6806" spans="1:1">
      <c r="A6806" t="s">
        <v>1899</v>
      </c>
    </row>
    <row r="6807" spans="1:1">
      <c r="A6807" t="s">
        <v>1646</v>
      </c>
    </row>
    <row r="6808" spans="1:1">
      <c r="A6808" t="s">
        <v>1953</v>
      </c>
    </row>
    <row r="6809" spans="1:1">
      <c r="A6809" t="s">
        <v>1886</v>
      </c>
    </row>
    <row r="6810" spans="1:1">
      <c r="A6810" t="s">
        <v>1887</v>
      </c>
    </row>
    <row r="6811" spans="1:1">
      <c r="A6811" t="s">
        <v>1929</v>
      </c>
    </row>
    <row r="6812" spans="1:1">
      <c r="A6812" t="s">
        <v>1889</v>
      </c>
    </row>
    <row r="6815" spans="1:1">
      <c r="A6815" t="s">
        <v>64</v>
      </c>
    </row>
    <row r="6816" spans="1:1">
      <c r="A6816" t="s">
        <v>4132</v>
      </c>
    </row>
    <row r="6817" spans="1:1">
      <c r="A6817" t="s">
        <v>1509</v>
      </c>
    </row>
    <row r="6818" spans="1:1">
      <c r="A6818" t="s">
        <v>4133</v>
      </c>
    </row>
    <row r="6819" spans="1:1">
      <c r="A6819" t="s">
        <v>4134</v>
      </c>
    </row>
    <row r="6820" spans="1:1">
      <c r="A6820" t="s">
        <v>4135</v>
      </c>
    </row>
    <row r="6821" spans="1:1">
      <c r="A6821" t="s">
        <v>70</v>
      </c>
    </row>
    <row r="6822" spans="1:1">
      <c r="A6822" t="s">
        <v>71</v>
      </c>
    </row>
    <row r="6823" spans="1:1">
      <c r="A6823" t="s">
        <v>4136</v>
      </c>
    </row>
    <row r="6824" spans="1:1">
      <c r="A6824" t="s">
        <v>4137</v>
      </c>
    </row>
    <row r="6828" spans="1:1">
      <c r="A6828" t="s">
        <v>3673</v>
      </c>
    </row>
    <row r="6829" spans="1:1">
      <c r="A6829" t="s">
        <v>4138</v>
      </c>
    </row>
    <row r="6830" spans="1:1">
      <c r="A6830" t="s">
        <v>3675</v>
      </c>
    </row>
    <row r="6831" spans="1:1">
      <c r="A6831" t="s">
        <v>1646</v>
      </c>
    </row>
    <row r="6832" spans="1:1">
      <c r="A6832" t="s">
        <v>1967</v>
      </c>
    </row>
    <row r="6833" spans="1:1">
      <c r="A6833" t="s">
        <v>1646</v>
      </c>
    </row>
    <row r="6834" spans="1:1">
      <c r="A6834" t="s">
        <v>1646</v>
      </c>
    </row>
    <row r="6835" spans="1:1">
      <c r="A6835" t="s">
        <v>3732</v>
      </c>
    </row>
    <row r="6836" spans="1:1">
      <c r="A6836" t="s">
        <v>1646</v>
      </c>
    </row>
    <row r="6837" spans="1:1">
      <c r="A6837" t="s">
        <v>1968</v>
      </c>
    </row>
    <row r="6838" spans="1:1">
      <c r="A6838" t="s">
        <v>1646</v>
      </c>
    </row>
    <row r="6839" spans="1:1">
      <c r="A6839" t="s">
        <v>3676</v>
      </c>
    </row>
    <row r="6840" spans="1:1">
      <c r="A6840" t="s">
        <v>1646</v>
      </c>
    </row>
    <row r="6841" spans="1:1">
      <c r="A6841" t="s">
        <v>3580</v>
      </c>
    </row>
    <row r="6842" spans="1:1">
      <c r="A6842" t="s">
        <v>1646</v>
      </c>
    </row>
    <row r="6843" spans="1:1">
      <c r="A6843" t="s">
        <v>1883</v>
      </c>
    </row>
    <row r="6844" spans="1:1">
      <c r="A6844" t="s">
        <v>3581</v>
      </c>
    </row>
    <row r="6845" spans="1:1">
      <c r="A6845" t="s">
        <v>1646</v>
      </c>
    </row>
    <row r="6846" spans="1:1">
      <c r="A6846" t="s">
        <v>1884</v>
      </c>
    </row>
    <row r="6847" spans="1:1">
      <c r="A6847" t="s">
        <v>1887</v>
      </c>
    </row>
    <row r="6848" spans="1:1">
      <c r="A6848" t="s">
        <v>3677</v>
      </c>
    </row>
    <row r="6849" spans="1:1">
      <c r="A6849" t="s">
        <v>1889</v>
      </c>
    </row>
    <row r="6852" spans="1:1">
      <c r="A6852" t="s">
        <v>64</v>
      </c>
    </row>
    <row r="6853" spans="1:1">
      <c r="A6853" t="s">
        <v>4139</v>
      </c>
    </row>
    <row r="6854" spans="1:1">
      <c r="A6854" t="s">
        <v>1509</v>
      </c>
    </row>
    <row r="6855" spans="1:1">
      <c r="A6855" t="s">
        <v>4140</v>
      </c>
    </row>
    <row r="6856" spans="1:1">
      <c r="A6856" t="s">
        <v>4141</v>
      </c>
    </row>
    <row r="6857" spans="1:1">
      <c r="A6857" t="s">
        <v>4142</v>
      </c>
    </row>
    <row r="6858" spans="1:1">
      <c r="A6858" t="s">
        <v>70</v>
      </c>
    </row>
    <row r="6859" spans="1:1">
      <c r="A6859" t="s">
        <v>71</v>
      </c>
    </row>
    <row r="6860" spans="1:1">
      <c r="A6860" t="s">
        <v>4143</v>
      </c>
    </row>
    <row r="6861" spans="1:1">
      <c r="A6861" t="s">
        <v>4144</v>
      </c>
    </row>
    <row r="6865" spans="1:1">
      <c r="A6865" t="s">
        <v>2080</v>
      </c>
    </row>
    <row r="6866" spans="1:1">
      <c r="A6866" t="s">
        <v>4145</v>
      </c>
    </row>
    <row r="6867" spans="1:1">
      <c r="A6867" t="s">
        <v>1643</v>
      </c>
    </row>
    <row r="6868" spans="1:1">
      <c r="A6868" t="s">
        <v>1907</v>
      </c>
    </row>
    <row r="6869" spans="1:1">
      <c r="A6869" t="s">
        <v>1646</v>
      </c>
    </row>
    <row r="6870" spans="1:1">
      <c r="A6870" t="s">
        <v>1646</v>
      </c>
    </row>
    <row r="6871" spans="1:1">
      <c r="A6871" t="s">
        <v>2512</v>
      </c>
    </row>
    <row r="6872" spans="1:1">
      <c r="A6872" t="s">
        <v>1646</v>
      </c>
    </row>
    <row r="6873" spans="1:1">
      <c r="A6873" t="s">
        <v>1646</v>
      </c>
    </row>
    <row r="6874" spans="1:1">
      <c r="A6874" t="s">
        <v>1881</v>
      </c>
    </row>
    <row r="6875" spans="1:1">
      <c r="A6875" t="s">
        <v>1916</v>
      </c>
    </row>
    <row r="6876" spans="1:1">
      <c r="A6876" t="s">
        <v>1897</v>
      </c>
    </row>
    <row r="6877" spans="1:1">
      <c r="A6877" t="s">
        <v>1646</v>
      </c>
    </row>
    <row r="6878" spans="1:1">
      <c r="A6878" t="s">
        <v>1883</v>
      </c>
    </row>
    <row r="6879" spans="1:1">
      <c r="A6879" t="s">
        <v>1884</v>
      </c>
    </row>
    <row r="6880" spans="1:1">
      <c r="A6880" t="s">
        <v>1646</v>
      </c>
    </row>
    <row r="6881" spans="1:1">
      <c r="A6881" t="s">
        <v>1646</v>
      </c>
    </row>
    <row r="6882" spans="1:1">
      <c r="A6882" t="s">
        <v>1885</v>
      </c>
    </row>
    <row r="6883" spans="1:1">
      <c r="A6883" t="s">
        <v>1886</v>
      </c>
    </row>
    <row r="6884" spans="1:1">
      <c r="A6884" t="s">
        <v>1887</v>
      </c>
    </row>
    <row r="6885" spans="1:1">
      <c r="A6885" t="s">
        <v>1888</v>
      </c>
    </row>
    <row r="6886" spans="1:1">
      <c r="A6886" t="s">
        <v>1889</v>
      </c>
    </row>
    <row r="6889" spans="1:1">
      <c r="A6889" t="s">
        <v>64</v>
      </c>
    </row>
    <row r="6890" spans="1:1">
      <c r="A6890" t="s">
        <v>4146</v>
      </c>
    </row>
    <row r="6891" spans="1:1">
      <c r="A6891" t="s">
        <v>1509</v>
      </c>
    </row>
    <row r="6892" spans="1:1">
      <c r="A6892" t="s">
        <v>4147</v>
      </c>
    </row>
    <row r="6893" spans="1:1">
      <c r="A6893" t="s">
        <v>4148</v>
      </c>
    </row>
    <row r="6894" spans="1:1">
      <c r="A6894" t="s">
        <v>4149</v>
      </c>
    </row>
    <row r="6895" spans="1:1">
      <c r="A6895" t="s">
        <v>70</v>
      </c>
    </row>
    <row r="6896" spans="1:1">
      <c r="A6896" t="s">
        <v>71</v>
      </c>
    </row>
    <row r="6897" spans="1:1">
      <c r="A6897" t="s">
        <v>4150</v>
      </c>
    </row>
    <row r="6898" spans="1:1">
      <c r="A6898" t="s">
        <v>4151</v>
      </c>
    </row>
    <row r="6902" spans="1:1">
      <c r="A6902" t="s">
        <v>3698</v>
      </c>
    </row>
    <row r="6903" spans="1:1">
      <c r="A6903" t="s">
        <v>4152</v>
      </c>
    </row>
    <row r="6904" spans="1:1">
      <c r="A6904" t="s">
        <v>1643</v>
      </c>
    </row>
    <row r="6905" spans="1:1">
      <c r="A6905" t="s">
        <v>3700</v>
      </c>
    </row>
    <row r="6906" spans="1:1">
      <c r="A6906" t="s">
        <v>1646</v>
      </c>
    </row>
    <row r="6907" spans="1:1">
      <c r="A6907" t="s">
        <v>1646</v>
      </c>
    </row>
    <row r="6908" spans="1:1">
      <c r="A6908" t="s">
        <v>3701</v>
      </c>
    </row>
    <row r="6909" spans="1:1">
      <c r="A6909" t="s">
        <v>1645</v>
      </c>
    </row>
    <row r="6910" spans="1:1">
      <c r="A6910" t="s">
        <v>1646</v>
      </c>
    </row>
    <row r="6911" spans="1:1">
      <c r="A6911" t="s">
        <v>1907</v>
      </c>
    </row>
    <row r="6912" spans="1:1">
      <c r="A6912" t="s">
        <v>1646</v>
      </c>
    </row>
    <row r="6913" spans="1:1">
      <c r="A6913" t="s">
        <v>3702</v>
      </c>
    </row>
    <row r="6914" spans="1:1">
      <c r="A6914" t="s">
        <v>1646</v>
      </c>
    </row>
    <row r="6915" spans="1:1">
      <c r="A6915" t="s">
        <v>1646</v>
      </c>
    </row>
    <row r="6916" spans="1:1">
      <c r="A6916" t="s">
        <v>3703</v>
      </c>
    </row>
    <row r="6917" spans="1:1">
      <c r="A6917" t="s">
        <v>1646</v>
      </c>
    </row>
    <row r="6918" spans="1:1">
      <c r="A6918" t="s">
        <v>1646</v>
      </c>
    </row>
    <row r="6919" spans="1:1">
      <c r="A6919" t="s">
        <v>1966</v>
      </c>
    </row>
    <row r="6920" spans="1:1">
      <c r="A6920" t="s">
        <v>1886</v>
      </c>
    </row>
    <row r="6921" spans="1:1">
      <c r="A6921" t="s">
        <v>1887</v>
      </c>
    </row>
    <row r="6922" spans="1:1">
      <c r="A6922" t="s">
        <v>3576</v>
      </c>
    </row>
    <row r="6923" spans="1:1">
      <c r="A6923" t="s">
        <v>1889</v>
      </c>
    </row>
    <row r="6926" spans="1:1">
      <c r="A6926" t="s">
        <v>64</v>
      </c>
    </row>
    <row r="6927" spans="1:1">
      <c r="A6927" t="s">
        <v>4153</v>
      </c>
    </row>
    <row r="6928" spans="1:1">
      <c r="A6928" t="s">
        <v>1509</v>
      </c>
    </row>
    <row r="6929" spans="1:1">
      <c r="A6929" t="s">
        <v>4154</v>
      </c>
    </row>
    <row r="6930" spans="1:1">
      <c r="A6930" t="s">
        <v>4155</v>
      </c>
    </row>
    <row r="6931" spans="1:1">
      <c r="A6931" t="s">
        <v>4156</v>
      </c>
    </row>
    <row r="6932" spans="1:1">
      <c r="A6932" t="s">
        <v>70</v>
      </c>
    </row>
    <row r="6933" spans="1:1">
      <c r="A6933" t="s">
        <v>71</v>
      </c>
    </row>
    <row r="6934" spans="1:1">
      <c r="A6934" t="s">
        <v>4157</v>
      </c>
    </row>
    <row r="6935" spans="1:1">
      <c r="A6935" t="s">
        <v>4158</v>
      </c>
    </row>
    <row r="6939" spans="1:1">
      <c r="A6939" t="s">
        <v>3561</v>
      </c>
    </row>
    <row r="6940" spans="1:1">
      <c r="A6940" t="s">
        <v>4159</v>
      </c>
    </row>
    <row r="6941" spans="1:1">
      <c r="A6941" t="s">
        <v>1646</v>
      </c>
    </row>
    <row r="6942" spans="1:1">
      <c r="A6942" t="s">
        <v>2217</v>
      </c>
    </row>
    <row r="6943" spans="1:1">
      <c r="A6943" t="s">
        <v>1645</v>
      </c>
    </row>
    <row r="6944" spans="1:1">
      <c r="A6944" t="s">
        <v>1646</v>
      </c>
    </row>
    <row r="6945" spans="1:1">
      <c r="A6945" t="s">
        <v>1961</v>
      </c>
    </row>
    <row r="6946" spans="1:1">
      <c r="A6946" t="s">
        <v>1646</v>
      </c>
    </row>
    <row r="6947" spans="1:1">
      <c r="A6947" t="s">
        <v>1646</v>
      </c>
    </row>
    <row r="6948" spans="1:1">
      <c r="A6948" t="s">
        <v>1981</v>
      </c>
    </row>
    <row r="6949" spans="1:1">
      <c r="A6949" t="s">
        <v>1646</v>
      </c>
    </row>
    <row r="6950" spans="1:1">
      <c r="A6950" t="s">
        <v>1880</v>
      </c>
    </row>
    <row r="6951" spans="1:1">
      <c r="A6951" t="s">
        <v>1646</v>
      </c>
    </row>
    <row r="6952" spans="1:1">
      <c r="A6952" t="s">
        <v>1646</v>
      </c>
    </row>
    <row r="6953" spans="1:1">
      <c r="A6953" t="s">
        <v>2365</v>
      </c>
    </row>
    <row r="6954" spans="1:1">
      <c r="A6954" t="s">
        <v>1646</v>
      </c>
    </row>
    <row r="6955" spans="1:1">
      <c r="A6955" t="s">
        <v>1646</v>
      </c>
    </row>
    <row r="6956" spans="1:1">
      <c r="A6956" t="s">
        <v>1897</v>
      </c>
    </row>
    <row r="6957" spans="1:1">
      <c r="A6957" t="s">
        <v>1646</v>
      </c>
    </row>
    <row r="6958" spans="1:1">
      <c r="A6958" t="s">
        <v>1887</v>
      </c>
    </row>
    <row r="6959" spans="1:1">
      <c r="A6959" t="s">
        <v>2366</v>
      </c>
    </row>
    <row r="6960" spans="1:1">
      <c r="A6960" t="s">
        <v>1889</v>
      </c>
    </row>
    <row r="6963" spans="1:1">
      <c r="A6963" t="s">
        <v>64</v>
      </c>
    </row>
    <row r="6964" spans="1:1">
      <c r="A6964" t="s">
        <v>4160</v>
      </c>
    </row>
    <row r="6965" spans="1:1">
      <c r="A6965" t="s">
        <v>1509</v>
      </c>
    </row>
    <row r="6966" spans="1:1">
      <c r="A6966" t="s">
        <v>4161</v>
      </c>
    </row>
    <row r="6967" spans="1:1">
      <c r="A6967" t="s">
        <v>4162</v>
      </c>
    </row>
    <row r="6968" spans="1:1">
      <c r="A6968" t="s">
        <v>4163</v>
      </c>
    </row>
    <row r="6969" spans="1:1">
      <c r="A6969" t="s">
        <v>70</v>
      </c>
    </row>
    <row r="6970" spans="1:1">
      <c r="A6970" t="s">
        <v>71</v>
      </c>
    </row>
    <row r="6971" spans="1:1">
      <c r="A6971" t="s">
        <v>4164</v>
      </c>
    </row>
    <row r="6972" spans="1:1">
      <c r="A6972" t="s">
        <v>4165</v>
      </c>
    </row>
    <row r="6976" spans="1:1">
      <c r="A6976" t="s">
        <v>2080</v>
      </c>
    </row>
    <row r="6977" spans="1:1">
      <c r="A6977" t="s">
        <v>4166</v>
      </c>
    </row>
    <row r="6978" spans="1:1">
      <c r="A6978" t="s">
        <v>3546</v>
      </c>
    </row>
    <row r="6979" spans="1:1">
      <c r="A6979" t="s">
        <v>1646</v>
      </c>
    </row>
    <row r="6980" spans="1:1">
      <c r="A6980" t="s">
        <v>1646</v>
      </c>
    </row>
    <row r="6981" spans="1:1">
      <c r="A6981" t="s">
        <v>2512</v>
      </c>
    </row>
    <row r="6982" spans="1:1">
      <c r="A6982" t="s">
        <v>1646</v>
      </c>
    </row>
    <row r="6983" spans="1:1">
      <c r="A6983" t="s">
        <v>1881</v>
      </c>
    </row>
    <row r="6984" spans="1:1">
      <c r="A6984" t="s">
        <v>1916</v>
      </c>
    </row>
    <row r="6985" spans="1:1">
      <c r="A6985" t="s">
        <v>1646</v>
      </c>
    </row>
    <row r="6986" spans="1:1">
      <c r="A6986" t="s">
        <v>1897</v>
      </c>
    </row>
    <row r="6987" spans="1:1">
      <c r="A6987" t="s">
        <v>1646</v>
      </c>
    </row>
    <row r="6988" spans="1:1">
      <c r="A6988" t="s">
        <v>1884</v>
      </c>
    </row>
    <row r="6989" spans="1:1">
      <c r="A6989" t="s">
        <v>1883</v>
      </c>
    </row>
    <row r="6990" spans="1:1">
      <c r="A6990" t="s">
        <v>1646</v>
      </c>
    </row>
    <row r="6991" spans="1:1">
      <c r="A6991" t="s">
        <v>1885</v>
      </c>
    </row>
    <row r="6992" spans="1:1">
      <c r="A6992" t="s">
        <v>1646</v>
      </c>
    </row>
    <row r="6993" spans="1:1">
      <c r="A6993" t="s">
        <v>1899</v>
      </c>
    </row>
    <row r="6994" spans="1:1">
      <c r="A6994" t="s">
        <v>1886</v>
      </c>
    </row>
    <row r="6995" spans="1:1">
      <c r="A6995" t="s">
        <v>1887</v>
      </c>
    </row>
    <row r="6996" spans="1:1">
      <c r="A6996" t="s">
        <v>1901</v>
      </c>
    </row>
    <row r="6997" spans="1:1">
      <c r="A6997" t="s">
        <v>1889</v>
      </c>
    </row>
    <row r="7000" spans="1:1">
      <c r="A7000" t="s">
        <v>64</v>
      </c>
    </row>
    <row r="7001" spans="1:1">
      <c r="A7001" t="s">
        <v>4167</v>
      </c>
    </row>
    <row r="7002" spans="1:1">
      <c r="A7002" t="s">
        <v>1509</v>
      </c>
    </row>
    <row r="7003" spans="1:1">
      <c r="A7003" t="s">
        <v>4168</v>
      </c>
    </row>
    <row r="7004" spans="1:1">
      <c r="A7004" t="s">
        <v>4169</v>
      </c>
    </row>
    <row r="7005" spans="1:1">
      <c r="A7005" t="s">
        <v>4170</v>
      </c>
    </row>
    <row r="7006" spans="1:1">
      <c r="A7006" t="s">
        <v>70</v>
      </c>
    </row>
    <row r="7007" spans="1:1">
      <c r="A7007" t="s">
        <v>71</v>
      </c>
    </row>
    <row r="7008" spans="1:1">
      <c r="A7008" t="s">
        <v>4171</v>
      </c>
    </row>
    <row r="7009" spans="1:1">
      <c r="A7009" t="s">
        <v>4172</v>
      </c>
    </row>
    <row r="7013" spans="1:1">
      <c r="A7013" t="s">
        <v>2080</v>
      </c>
    </row>
    <row r="7014" spans="1:1">
      <c r="A7014" t="s">
        <v>4173</v>
      </c>
    </row>
    <row r="7015" spans="1:1">
      <c r="A7015" t="s">
        <v>3546</v>
      </c>
    </row>
    <row r="7016" spans="1:1">
      <c r="A7016" t="s">
        <v>1646</v>
      </c>
    </row>
    <row r="7017" spans="1:1">
      <c r="A7017" t="s">
        <v>1646</v>
      </c>
    </row>
    <row r="7018" spans="1:1">
      <c r="A7018" t="s">
        <v>2512</v>
      </c>
    </row>
    <row r="7019" spans="1:1">
      <c r="A7019" t="s">
        <v>1646</v>
      </c>
    </row>
    <row r="7020" spans="1:1">
      <c r="A7020" t="s">
        <v>1881</v>
      </c>
    </row>
    <row r="7021" spans="1:1">
      <c r="A7021" t="s">
        <v>1916</v>
      </c>
    </row>
    <row r="7022" spans="1:1">
      <c r="A7022" t="s">
        <v>1646</v>
      </c>
    </row>
    <row r="7023" spans="1:1">
      <c r="A7023" t="s">
        <v>1897</v>
      </c>
    </row>
    <row r="7024" spans="1:1">
      <c r="A7024" t="s">
        <v>1646</v>
      </c>
    </row>
    <row r="7025" spans="1:1">
      <c r="A7025" t="s">
        <v>1884</v>
      </c>
    </row>
    <row r="7026" spans="1:1">
      <c r="A7026" t="s">
        <v>1883</v>
      </c>
    </row>
    <row r="7027" spans="1:1">
      <c r="A7027" t="s">
        <v>1646</v>
      </c>
    </row>
    <row r="7028" spans="1:1">
      <c r="A7028" t="s">
        <v>1885</v>
      </c>
    </row>
    <row r="7029" spans="1:1">
      <c r="A7029" t="s">
        <v>1646</v>
      </c>
    </row>
    <row r="7030" spans="1:1">
      <c r="A7030" t="s">
        <v>1899</v>
      </c>
    </row>
    <row r="7031" spans="1:1">
      <c r="A7031" t="s">
        <v>1886</v>
      </c>
    </row>
    <row r="7032" spans="1:1">
      <c r="A7032" t="s">
        <v>1887</v>
      </c>
    </row>
    <row r="7033" spans="1:1">
      <c r="A7033" t="s">
        <v>1901</v>
      </c>
    </row>
    <row r="7034" spans="1:1">
      <c r="A7034" t="s">
        <v>1889</v>
      </c>
    </row>
    <row r="7037" spans="1:1">
      <c r="A7037" t="s">
        <v>64</v>
      </c>
    </row>
    <row r="7038" spans="1:1">
      <c r="A7038" t="s">
        <v>4174</v>
      </c>
    </row>
    <row r="7039" spans="1:1">
      <c r="A7039" t="s">
        <v>1509</v>
      </c>
    </row>
    <row r="7040" spans="1:1">
      <c r="A7040" t="s">
        <v>4175</v>
      </c>
    </row>
    <row r="7041" spans="1:1">
      <c r="A7041" t="s">
        <v>4176</v>
      </c>
    </row>
    <row r="7042" spans="1:1">
      <c r="A7042" t="s">
        <v>4177</v>
      </c>
    </row>
    <row r="7043" spans="1:1">
      <c r="A7043" t="s">
        <v>70</v>
      </c>
    </row>
    <row r="7044" spans="1:1">
      <c r="A7044" t="s">
        <v>71</v>
      </c>
    </row>
    <row r="7045" spans="1:1">
      <c r="A7045" t="s">
        <v>4178</v>
      </c>
    </row>
    <row r="7046" spans="1:1">
      <c r="A7046" t="s">
        <v>4179</v>
      </c>
    </row>
    <row r="7050" spans="1:1">
      <c r="A7050" t="s">
        <v>3561</v>
      </c>
    </row>
    <row r="7051" spans="1:1">
      <c r="A7051" t="s">
        <v>4180</v>
      </c>
    </row>
    <row r="7052" spans="1:1">
      <c r="A7052" t="s">
        <v>1646</v>
      </c>
    </row>
    <row r="7053" spans="1:1">
      <c r="A7053" t="s">
        <v>2217</v>
      </c>
    </row>
    <row r="7054" spans="1:1">
      <c r="A7054" t="s">
        <v>1645</v>
      </c>
    </row>
    <row r="7055" spans="1:1">
      <c r="A7055" t="s">
        <v>1646</v>
      </c>
    </row>
    <row r="7056" spans="1:1">
      <c r="A7056" t="s">
        <v>1961</v>
      </c>
    </row>
    <row r="7057" spans="1:1">
      <c r="A7057" t="s">
        <v>1646</v>
      </c>
    </row>
    <row r="7058" spans="1:1">
      <c r="A7058" t="s">
        <v>1646</v>
      </c>
    </row>
    <row r="7059" spans="1:1">
      <c r="A7059" t="s">
        <v>1981</v>
      </c>
    </row>
    <row r="7060" spans="1:1">
      <c r="A7060" t="s">
        <v>1646</v>
      </c>
    </row>
    <row r="7061" spans="1:1">
      <c r="A7061" t="s">
        <v>1880</v>
      </c>
    </row>
    <row r="7062" spans="1:1">
      <c r="A7062" t="s">
        <v>1646</v>
      </c>
    </row>
    <row r="7063" spans="1:1">
      <c r="A7063" t="s">
        <v>1646</v>
      </c>
    </row>
    <row r="7064" spans="1:1">
      <c r="A7064" t="s">
        <v>2365</v>
      </c>
    </row>
    <row r="7065" spans="1:1">
      <c r="A7065" t="s">
        <v>1646</v>
      </c>
    </row>
    <row r="7066" spans="1:1">
      <c r="A7066" t="s">
        <v>1646</v>
      </c>
    </row>
    <row r="7067" spans="1:1">
      <c r="A7067" t="s">
        <v>1897</v>
      </c>
    </row>
    <row r="7068" spans="1:1">
      <c r="A7068" t="s">
        <v>1646</v>
      </c>
    </row>
    <row r="7069" spans="1:1">
      <c r="A7069" t="s">
        <v>1887</v>
      </c>
    </row>
    <row r="7070" spans="1:1">
      <c r="A7070" t="s">
        <v>2366</v>
      </c>
    </row>
    <row r="7071" spans="1:1">
      <c r="A7071" t="s">
        <v>1889</v>
      </c>
    </row>
    <row r="7074" spans="1:1">
      <c r="A7074" t="s">
        <v>64</v>
      </c>
    </row>
    <row r="7075" spans="1:1">
      <c r="A7075" t="s">
        <v>4181</v>
      </c>
    </row>
    <row r="7076" spans="1:1">
      <c r="A7076" t="s">
        <v>1509</v>
      </c>
    </row>
    <row r="7077" spans="1:1">
      <c r="A7077" t="s">
        <v>4182</v>
      </c>
    </row>
    <row r="7078" spans="1:1">
      <c r="A7078" t="s">
        <v>4183</v>
      </c>
    </row>
    <row r="7079" spans="1:1">
      <c r="A7079" t="s">
        <v>4184</v>
      </c>
    </row>
    <row r="7080" spans="1:1">
      <c r="A7080" t="s">
        <v>70</v>
      </c>
    </row>
    <row r="7081" spans="1:1">
      <c r="A7081" t="s">
        <v>71</v>
      </c>
    </row>
    <row r="7082" spans="1:1">
      <c r="A7082" t="s">
        <v>4185</v>
      </c>
    </row>
    <row r="7083" spans="1:1">
      <c r="A7083" t="s">
        <v>4186</v>
      </c>
    </row>
    <row r="7087" spans="1:1">
      <c r="A7087" t="s">
        <v>3576</v>
      </c>
    </row>
    <row r="7088" spans="1:1">
      <c r="A7088" t="s">
        <v>4187</v>
      </c>
    </row>
    <row r="7089" spans="1:1">
      <c r="A7089" t="s">
        <v>1881</v>
      </c>
    </row>
    <row r="7090" spans="1:1">
      <c r="A7090" t="s">
        <v>1646</v>
      </c>
    </row>
    <row r="7091" spans="1:1">
      <c r="A7091" t="s">
        <v>1968</v>
      </c>
    </row>
    <row r="7092" spans="1:1">
      <c r="A7092" t="s">
        <v>3579</v>
      </c>
    </row>
    <row r="7093" spans="1:1">
      <c r="A7093" t="s">
        <v>1645</v>
      </c>
    </row>
    <row r="7094" spans="1:1">
      <c r="A7094" t="s">
        <v>3580</v>
      </c>
    </row>
    <row r="7095" spans="1:1">
      <c r="A7095" t="s">
        <v>1646</v>
      </c>
    </row>
    <row r="7096" spans="1:1">
      <c r="A7096" t="s">
        <v>3581</v>
      </c>
    </row>
    <row r="7097" spans="1:1">
      <c r="A7097" t="s">
        <v>1916</v>
      </c>
    </row>
    <row r="7098" spans="1:1">
      <c r="A7098" t="s">
        <v>1884</v>
      </c>
    </row>
    <row r="7099" spans="1:1">
      <c r="A7099" t="s">
        <v>1646</v>
      </c>
    </row>
    <row r="7100" spans="1:1">
      <c r="A7100" t="s">
        <v>3582</v>
      </c>
    </row>
    <row r="7101" spans="1:1">
      <c r="A7101" t="s">
        <v>1883</v>
      </c>
    </row>
    <row r="7102" spans="1:1">
      <c r="A7102" t="s">
        <v>3583</v>
      </c>
    </row>
    <row r="7103" spans="1:1">
      <c r="A7103" t="s">
        <v>2417</v>
      </c>
    </row>
    <row r="7104" spans="1:1">
      <c r="A7104" t="s">
        <v>1646</v>
      </c>
    </row>
    <row r="7105" spans="1:1">
      <c r="A7105" t="s">
        <v>3584</v>
      </c>
    </row>
    <row r="7106" spans="1:1">
      <c r="A7106" t="s">
        <v>1900</v>
      </c>
    </row>
    <row r="7107" spans="1:1">
      <c r="A7107" t="s">
        <v>1888</v>
      </c>
    </row>
    <row r="7108" spans="1:1">
      <c r="A7108" t="s">
        <v>1889</v>
      </c>
    </row>
    <row r="7111" spans="1:1">
      <c r="A7111" t="s">
        <v>64</v>
      </c>
    </row>
    <row r="7112" spans="1:1">
      <c r="A7112" t="s">
        <v>4188</v>
      </c>
    </row>
    <row r="7113" spans="1:1">
      <c r="A7113" t="s">
        <v>1509</v>
      </c>
    </row>
    <row r="7114" spans="1:1">
      <c r="A7114" t="s">
        <v>4189</v>
      </c>
    </row>
    <row r="7115" spans="1:1">
      <c r="A7115" t="s">
        <v>4190</v>
      </c>
    </row>
    <row r="7116" spans="1:1">
      <c r="A7116" t="s">
        <v>4191</v>
      </c>
    </row>
    <row r="7117" spans="1:1">
      <c r="A7117" t="s">
        <v>70</v>
      </c>
    </row>
    <row r="7118" spans="1:1">
      <c r="A7118" t="s">
        <v>71</v>
      </c>
    </row>
    <row r="7119" spans="1:1">
      <c r="A7119" t="s">
        <v>4192</v>
      </c>
    </row>
    <row r="7120" spans="1:1">
      <c r="A7120" t="s">
        <v>4193</v>
      </c>
    </row>
    <row r="7124" spans="1:1">
      <c r="A7124" t="s">
        <v>1878</v>
      </c>
    </row>
    <row r="7125" spans="1:1">
      <c r="A7125" t="s">
        <v>4194</v>
      </c>
    </row>
    <row r="7126" spans="1:1">
      <c r="A7126" t="s">
        <v>1643</v>
      </c>
    </row>
    <row r="7127" spans="1:1">
      <c r="A7127" t="s">
        <v>1646</v>
      </c>
    </row>
    <row r="7128" spans="1:1">
      <c r="A7128" t="s">
        <v>1880</v>
      </c>
    </row>
    <row r="7129" spans="1:1">
      <c r="A7129" t="s">
        <v>1646</v>
      </c>
    </row>
    <row r="7130" spans="1:1">
      <c r="A7130" t="s">
        <v>1646</v>
      </c>
    </row>
    <row r="7131" spans="1:1">
      <c r="A7131" t="s">
        <v>1645</v>
      </c>
    </row>
    <row r="7132" spans="1:1">
      <c r="A7132" t="s">
        <v>1881</v>
      </c>
    </row>
    <row r="7133" spans="1:1">
      <c r="A7133" t="s">
        <v>1646</v>
      </c>
    </row>
    <row r="7134" spans="1:1">
      <c r="A7134" t="s">
        <v>1646</v>
      </c>
    </row>
    <row r="7135" spans="1:1">
      <c r="A7135" t="s">
        <v>1916</v>
      </c>
    </row>
    <row r="7136" spans="1:1">
      <c r="A7136" t="s">
        <v>1897</v>
      </c>
    </row>
    <row r="7137" spans="1:1">
      <c r="A7137" t="s">
        <v>1646</v>
      </c>
    </row>
    <row r="7138" spans="1:1">
      <c r="A7138" t="s">
        <v>1646</v>
      </c>
    </row>
    <row r="7139" spans="1:1">
      <c r="A7139" t="s">
        <v>1883</v>
      </c>
    </row>
    <row r="7140" spans="1:1">
      <c r="A7140" t="s">
        <v>1884</v>
      </c>
    </row>
    <row r="7141" spans="1:1">
      <c r="A7141" t="s">
        <v>1646</v>
      </c>
    </row>
    <row r="7142" spans="1:1">
      <c r="A7142" t="s">
        <v>1646</v>
      </c>
    </row>
    <row r="7143" spans="1:1">
      <c r="A7143" t="s">
        <v>1900</v>
      </c>
    </row>
    <row r="7144" spans="1:1">
      <c r="A7144" t="s">
        <v>2415</v>
      </c>
    </row>
    <row r="7145" spans="1:1">
      <c r="A7145" t="s">
        <v>1889</v>
      </c>
    </row>
    <row r="7148" spans="1:1">
      <c r="A7148" t="s">
        <v>64</v>
      </c>
    </row>
    <row r="7149" spans="1:1">
      <c r="A7149" t="s">
        <v>4195</v>
      </c>
    </row>
    <row r="7150" spans="1:1">
      <c r="A7150" t="s">
        <v>1509</v>
      </c>
    </row>
    <row r="7151" spans="1:1">
      <c r="A7151" t="s">
        <v>4196</v>
      </c>
    </row>
    <row r="7152" spans="1:1">
      <c r="A7152" t="s">
        <v>4197</v>
      </c>
    </row>
    <row r="7153" spans="1:1">
      <c r="A7153" t="s">
        <v>4198</v>
      </c>
    </row>
    <row r="7154" spans="1:1">
      <c r="A7154" t="s">
        <v>70</v>
      </c>
    </row>
    <row r="7155" spans="1:1">
      <c r="A7155" t="s">
        <v>71</v>
      </c>
    </row>
    <row r="7156" spans="1:1">
      <c r="A7156" t="s">
        <v>4199</v>
      </c>
    </row>
    <row r="7157" spans="1:1">
      <c r="A7157" t="s">
        <v>4200</v>
      </c>
    </row>
    <row r="7161" spans="1:1">
      <c r="A7161" t="s">
        <v>3607</v>
      </c>
    </row>
    <row r="7162" spans="1:1">
      <c r="A7162" t="s">
        <v>4201</v>
      </c>
    </row>
    <row r="7163" spans="1:1">
      <c r="A7163" t="s">
        <v>3609</v>
      </c>
    </row>
    <row r="7164" spans="1:1">
      <c r="A7164" t="s">
        <v>1646</v>
      </c>
    </row>
    <row r="7165" spans="1:1">
      <c r="A7165" t="s">
        <v>3580</v>
      </c>
    </row>
    <row r="7166" spans="1:1">
      <c r="A7166" t="s">
        <v>1646</v>
      </c>
    </row>
    <row r="7167" spans="1:1">
      <c r="A7167" t="s">
        <v>1646</v>
      </c>
    </row>
    <row r="7168" spans="1:1">
      <c r="A7168" t="s">
        <v>3610</v>
      </c>
    </row>
    <row r="7169" spans="1:1">
      <c r="A7169" t="s">
        <v>1646</v>
      </c>
    </row>
    <row r="7170" spans="1:1">
      <c r="A7170" t="s">
        <v>1884</v>
      </c>
    </row>
    <row r="7171" spans="1:1">
      <c r="A7171" t="s">
        <v>1916</v>
      </c>
    </row>
    <row r="7172" spans="1:1">
      <c r="A7172" t="s">
        <v>3582</v>
      </c>
    </row>
    <row r="7173" spans="1:1">
      <c r="A7173" t="s">
        <v>1646</v>
      </c>
    </row>
    <row r="7174" spans="1:1">
      <c r="A7174" t="s">
        <v>3583</v>
      </c>
    </row>
    <row r="7175" spans="1:1">
      <c r="A7175" t="s">
        <v>1883</v>
      </c>
    </row>
    <row r="7176" spans="1:1">
      <c r="A7176" t="s">
        <v>1646</v>
      </c>
    </row>
    <row r="7177" spans="1:1">
      <c r="A7177" t="s">
        <v>2417</v>
      </c>
    </row>
    <row r="7178" spans="1:1">
      <c r="A7178" t="s">
        <v>1646</v>
      </c>
    </row>
    <row r="7179" spans="1:1">
      <c r="A7179" t="s">
        <v>3584</v>
      </c>
    </row>
    <row r="7180" spans="1:1">
      <c r="A7180" t="s">
        <v>1900</v>
      </c>
    </row>
    <row r="7181" spans="1:1">
      <c r="A7181" t="s">
        <v>1888</v>
      </c>
    </row>
    <row r="7182" spans="1:1">
      <c r="A7182" t="s">
        <v>1889</v>
      </c>
    </row>
    <row r="7185" spans="1:1">
      <c r="A7185" t="s">
        <v>64</v>
      </c>
    </row>
    <row r="7186" spans="1:1">
      <c r="A7186" t="s">
        <v>4202</v>
      </c>
    </row>
    <row r="7187" spans="1:1">
      <c r="A7187" t="s">
        <v>1509</v>
      </c>
    </row>
    <row r="7188" spans="1:1">
      <c r="A7188" t="s">
        <v>4203</v>
      </c>
    </row>
    <row r="7189" spans="1:1">
      <c r="A7189" t="s">
        <v>4204</v>
      </c>
    </row>
    <row r="7190" spans="1:1">
      <c r="A7190" t="s">
        <v>4205</v>
      </c>
    </row>
    <row r="7191" spans="1:1">
      <c r="A7191" t="s">
        <v>70</v>
      </c>
    </row>
    <row r="7192" spans="1:1">
      <c r="A7192" t="s">
        <v>71</v>
      </c>
    </row>
    <row r="7193" spans="1:1">
      <c r="A7193" t="s">
        <v>4206</v>
      </c>
    </row>
    <row r="7194" spans="1:1">
      <c r="A7194" t="s">
        <v>4207</v>
      </c>
    </row>
    <row r="7198" spans="1:1">
      <c r="A7198" t="s">
        <v>1959</v>
      </c>
    </row>
    <row r="7199" spans="1:1">
      <c r="A7199" t="s">
        <v>4208</v>
      </c>
    </row>
    <row r="7200" spans="1:1">
      <c r="A7200" t="s">
        <v>1646</v>
      </c>
    </row>
    <row r="7201" spans="1:1">
      <c r="A7201" t="s">
        <v>3599</v>
      </c>
    </row>
    <row r="7202" spans="1:1">
      <c r="A7202" t="s">
        <v>1646</v>
      </c>
    </row>
    <row r="7203" spans="1:1">
      <c r="A7203" t="s">
        <v>1646</v>
      </c>
    </row>
    <row r="7204" spans="1:1">
      <c r="A7204" t="s">
        <v>1646</v>
      </c>
    </row>
    <row r="7205" spans="1:1">
      <c r="A7205" t="s">
        <v>3600</v>
      </c>
    </row>
    <row r="7206" spans="1:1">
      <c r="A7206" t="s">
        <v>1646</v>
      </c>
    </row>
    <row r="7207" spans="1:1">
      <c r="A7207" t="s">
        <v>1916</v>
      </c>
    </row>
    <row r="7208" spans="1:1">
      <c r="A7208" t="s">
        <v>1880</v>
      </c>
    </row>
    <row r="7209" spans="1:1">
      <c r="A7209" t="s">
        <v>1646</v>
      </c>
    </row>
    <row r="7210" spans="1:1">
      <c r="A7210" t="s">
        <v>1646</v>
      </c>
    </row>
    <row r="7211" spans="1:1">
      <c r="A7211" t="s">
        <v>2365</v>
      </c>
    </row>
    <row r="7212" spans="1:1">
      <c r="A7212" t="s">
        <v>1646</v>
      </c>
    </row>
    <row r="7213" spans="1:1">
      <c r="A7213" t="s">
        <v>1646</v>
      </c>
    </row>
    <row r="7214" spans="1:1">
      <c r="A7214" t="s">
        <v>1646</v>
      </c>
    </row>
    <row r="7215" spans="1:1">
      <c r="A7215" t="s">
        <v>2895</v>
      </c>
    </row>
    <row r="7216" spans="1:1">
      <c r="A7216" t="s">
        <v>1646</v>
      </c>
    </row>
    <row r="7217" spans="1:1">
      <c r="A7217" t="s">
        <v>1887</v>
      </c>
    </row>
    <row r="7218" spans="1:1">
      <c r="A7218" t="s">
        <v>1989</v>
      </c>
    </row>
    <row r="7219" spans="1:1">
      <c r="A7219" t="s">
        <v>1889</v>
      </c>
    </row>
    <row r="7222" spans="1:1">
      <c r="A7222" t="s">
        <v>64</v>
      </c>
    </row>
    <row r="7223" spans="1:1">
      <c r="A7223" t="s">
        <v>4209</v>
      </c>
    </row>
    <row r="7224" spans="1:1">
      <c r="A7224" t="s">
        <v>1509</v>
      </c>
    </row>
    <row r="7225" spans="1:1">
      <c r="A7225" t="s">
        <v>4210</v>
      </c>
    </row>
    <row r="7226" spans="1:1">
      <c r="A7226" t="s">
        <v>4211</v>
      </c>
    </row>
    <row r="7227" spans="1:1">
      <c r="A7227" t="s">
        <v>4212</v>
      </c>
    </row>
    <row r="7228" spans="1:1">
      <c r="A7228" t="s">
        <v>70</v>
      </c>
    </row>
    <row r="7229" spans="1:1">
      <c r="A7229" t="s">
        <v>71</v>
      </c>
    </row>
    <row r="7230" spans="1:1">
      <c r="A7230" t="s">
        <v>4213</v>
      </c>
    </row>
    <row r="7231" spans="1:1">
      <c r="A7231" t="s">
        <v>4214</v>
      </c>
    </row>
    <row r="7235" spans="1:1">
      <c r="A7235" t="s">
        <v>1878</v>
      </c>
    </row>
    <row r="7236" spans="1:1">
      <c r="A7236" t="s">
        <v>4215</v>
      </c>
    </row>
    <row r="7237" spans="1:1">
      <c r="A7237" t="s">
        <v>1643</v>
      </c>
    </row>
    <row r="7238" spans="1:1">
      <c r="A7238" t="s">
        <v>1646</v>
      </c>
    </row>
    <row r="7239" spans="1:1">
      <c r="A7239" t="s">
        <v>1880</v>
      </c>
    </row>
    <row r="7240" spans="1:1">
      <c r="A7240" t="s">
        <v>1646</v>
      </c>
    </row>
    <row r="7241" spans="1:1">
      <c r="A7241" t="s">
        <v>1646</v>
      </c>
    </row>
    <row r="7242" spans="1:1">
      <c r="A7242" t="s">
        <v>1645</v>
      </c>
    </row>
    <row r="7243" spans="1:1">
      <c r="A7243" t="s">
        <v>1881</v>
      </c>
    </row>
    <row r="7244" spans="1:1">
      <c r="A7244" t="s">
        <v>1646</v>
      </c>
    </row>
    <row r="7245" spans="1:1">
      <c r="A7245" t="s">
        <v>1646</v>
      </c>
    </row>
    <row r="7246" spans="1:1">
      <c r="A7246" t="s">
        <v>1916</v>
      </c>
    </row>
    <row r="7247" spans="1:1">
      <c r="A7247" t="s">
        <v>1897</v>
      </c>
    </row>
    <row r="7248" spans="1:1">
      <c r="A7248" t="s">
        <v>1646</v>
      </c>
    </row>
    <row r="7249" spans="1:1">
      <c r="A7249" t="s">
        <v>1646</v>
      </c>
    </row>
    <row r="7250" spans="1:1">
      <c r="A7250" t="s">
        <v>1883</v>
      </c>
    </row>
    <row r="7251" spans="1:1">
      <c r="A7251" t="s">
        <v>1884</v>
      </c>
    </row>
    <row r="7252" spans="1:1">
      <c r="A7252" t="s">
        <v>1646</v>
      </c>
    </row>
    <row r="7253" spans="1:1">
      <c r="A7253" t="s">
        <v>1646</v>
      </c>
    </row>
    <row r="7254" spans="1:1">
      <c r="A7254" t="s">
        <v>1900</v>
      </c>
    </row>
    <row r="7255" spans="1:1">
      <c r="A7255" t="s">
        <v>2415</v>
      </c>
    </row>
    <row r="7256" spans="1:1">
      <c r="A7256" t="s">
        <v>1889</v>
      </c>
    </row>
    <row r="7259" spans="1:1">
      <c r="A7259" t="s">
        <v>64</v>
      </c>
    </row>
    <row r="7260" spans="1:1">
      <c r="A7260" t="s">
        <v>4216</v>
      </c>
    </row>
    <row r="7261" spans="1:1">
      <c r="A7261" t="s">
        <v>1509</v>
      </c>
    </row>
    <row r="7262" spans="1:1">
      <c r="A7262" t="s">
        <v>4217</v>
      </c>
    </row>
    <row r="7263" spans="1:1">
      <c r="A7263" t="s">
        <v>4218</v>
      </c>
    </row>
    <row r="7264" spans="1:1">
      <c r="A7264" t="s">
        <v>4219</v>
      </c>
    </row>
    <row r="7265" spans="1:1">
      <c r="A7265" t="s">
        <v>70</v>
      </c>
    </row>
    <row r="7266" spans="1:1">
      <c r="A7266" t="s">
        <v>71</v>
      </c>
    </row>
    <row r="7267" spans="1:1">
      <c r="A7267" t="s">
        <v>4220</v>
      </c>
    </row>
    <row r="7268" spans="1:1">
      <c r="A7268" t="s">
        <v>4221</v>
      </c>
    </row>
    <row r="7272" spans="1:1">
      <c r="A7272" t="s">
        <v>3576</v>
      </c>
    </row>
    <row r="7273" spans="1:1">
      <c r="A7273" t="s">
        <v>4222</v>
      </c>
    </row>
    <row r="7274" spans="1:1">
      <c r="A7274" t="s">
        <v>3578</v>
      </c>
    </row>
    <row r="7275" spans="1:1">
      <c r="A7275" t="s">
        <v>1646</v>
      </c>
    </row>
    <row r="7276" spans="1:1">
      <c r="A7276" t="s">
        <v>1968</v>
      </c>
    </row>
    <row r="7277" spans="1:1">
      <c r="A7277" t="s">
        <v>3579</v>
      </c>
    </row>
    <row r="7278" spans="1:1">
      <c r="A7278" t="s">
        <v>1645</v>
      </c>
    </row>
    <row r="7279" spans="1:1">
      <c r="A7279" t="s">
        <v>3580</v>
      </c>
    </row>
    <row r="7280" spans="1:1">
      <c r="A7280" t="s">
        <v>1646</v>
      </c>
    </row>
    <row r="7281" spans="1:1">
      <c r="A7281" t="s">
        <v>3581</v>
      </c>
    </row>
    <row r="7282" spans="1:1">
      <c r="A7282" t="s">
        <v>1916</v>
      </c>
    </row>
    <row r="7283" spans="1:1">
      <c r="A7283" t="s">
        <v>1884</v>
      </c>
    </row>
    <row r="7284" spans="1:1">
      <c r="A7284" t="s">
        <v>1646</v>
      </c>
    </row>
    <row r="7285" spans="1:1">
      <c r="A7285" t="s">
        <v>3582</v>
      </c>
    </row>
    <row r="7286" spans="1:1">
      <c r="A7286" t="s">
        <v>1883</v>
      </c>
    </row>
    <row r="7287" spans="1:1">
      <c r="A7287" t="s">
        <v>3583</v>
      </c>
    </row>
    <row r="7288" spans="1:1">
      <c r="A7288" t="s">
        <v>2417</v>
      </c>
    </row>
    <row r="7289" spans="1:1">
      <c r="A7289" t="s">
        <v>1646</v>
      </c>
    </row>
    <row r="7290" spans="1:1">
      <c r="A7290" t="s">
        <v>3584</v>
      </c>
    </row>
    <row r="7291" spans="1:1">
      <c r="A7291" t="s">
        <v>1900</v>
      </c>
    </row>
    <row r="7292" spans="1:1">
      <c r="A7292" t="s">
        <v>1888</v>
      </c>
    </row>
    <row r="7293" spans="1:1">
      <c r="A7293" t="s">
        <v>1889</v>
      </c>
    </row>
    <row r="7296" spans="1:1">
      <c r="A7296" t="s">
        <v>64</v>
      </c>
    </row>
    <row r="7297" spans="1:1">
      <c r="A7297" t="s">
        <v>4223</v>
      </c>
    </row>
    <row r="7298" spans="1:1">
      <c r="A7298" t="s">
        <v>1509</v>
      </c>
    </row>
    <row r="7299" spans="1:1">
      <c r="A7299" t="s">
        <v>4224</v>
      </c>
    </row>
    <row r="7300" spans="1:1">
      <c r="A7300" t="s">
        <v>4225</v>
      </c>
    </row>
    <row r="7301" spans="1:1">
      <c r="A7301" t="s">
        <v>4226</v>
      </c>
    </row>
    <row r="7302" spans="1:1">
      <c r="A7302" t="s">
        <v>70</v>
      </c>
    </row>
    <row r="7303" spans="1:1">
      <c r="A7303" t="s">
        <v>71</v>
      </c>
    </row>
    <row r="7304" spans="1:1">
      <c r="A7304" t="s">
        <v>4227</v>
      </c>
    </row>
    <row r="7305" spans="1:1">
      <c r="A7305" t="s">
        <v>4228</v>
      </c>
    </row>
    <row r="7309" spans="1:1">
      <c r="A7309" t="s">
        <v>1959</v>
      </c>
    </row>
    <row r="7310" spans="1:1">
      <c r="A7310" t="s">
        <v>4229</v>
      </c>
    </row>
    <row r="7311" spans="1:1">
      <c r="A7311" t="s">
        <v>1646</v>
      </c>
    </row>
    <row r="7312" spans="1:1">
      <c r="A7312" t="s">
        <v>3599</v>
      </c>
    </row>
    <row r="7313" spans="1:1">
      <c r="A7313" t="s">
        <v>1646</v>
      </c>
    </row>
    <row r="7314" spans="1:1">
      <c r="A7314" t="s">
        <v>1646</v>
      </c>
    </row>
    <row r="7315" spans="1:1">
      <c r="A7315" t="s">
        <v>1646</v>
      </c>
    </row>
    <row r="7316" spans="1:1">
      <c r="A7316" t="s">
        <v>3600</v>
      </c>
    </row>
    <row r="7317" spans="1:1">
      <c r="A7317" t="s">
        <v>1646</v>
      </c>
    </row>
    <row r="7318" spans="1:1">
      <c r="A7318" t="s">
        <v>1916</v>
      </c>
    </row>
    <row r="7319" spans="1:1">
      <c r="A7319" t="s">
        <v>1880</v>
      </c>
    </row>
    <row r="7320" spans="1:1">
      <c r="A7320" t="s">
        <v>1646</v>
      </c>
    </row>
    <row r="7321" spans="1:1">
      <c r="A7321" t="s">
        <v>1646</v>
      </c>
    </row>
    <row r="7322" spans="1:1">
      <c r="A7322" t="s">
        <v>2365</v>
      </c>
    </row>
    <row r="7323" spans="1:1">
      <c r="A7323" t="s">
        <v>1646</v>
      </c>
    </row>
    <row r="7324" spans="1:1">
      <c r="A7324" t="s">
        <v>1646</v>
      </c>
    </row>
    <row r="7325" spans="1:1">
      <c r="A7325" t="s">
        <v>1646</v>
      </c>
    </row>
    <row r="7326" spans="1:1">
      <c r="A7326" t="s">
        <v>2895</v>
      </c>
    </row>
    <row r="7327" spans="1:1">
      <c r="A7327" t="s">
        <v>1646</v>
      </c>
    </row>
    <row r="7328" spans="1:1">
      <c r="A7328" t="s">
        <v>1887</v>
      </c>
    </row>
    <row r="7329" spans="1:1">
      <c r="A7329" t="s">
        <v>1989</v>
      </c>
    </row>
    <row r="7330" spans="1:1">
      <c r="A7330" t="s">
        <v>1889</v>
      </c>
    </row>
    <row r="7333" spans="1:1">
      <c r="A7333" t="s">
        <v>64</v>
      </c>
    </row>
    <row r="7334" spans="1:1">
      <c r="A7334" t="s">
        <v>4230</v>
      </c>
    </row>
    <row r="7335" spans="1:1">
      <c r="A7335" t="s">
        <v>1509</v>
      </c>
    </row>
    <row r="7336" spans="1:1">
      <c r="A7336" t="s">
        <v>4231</v>
      </c>
    </row>
    <row r="7337" spans="1:1">
      <c r="A7337" t="s">
        <v>4232</v>
      </c>
    </row>
    <row r="7338" spans="1:1">
      <c r="A7338" t="s">
        <v>4233</v>
      </c>
    </row>
    <row r="7339" spans="1:1">
      <c r="A7339" t="s">
        <v>70</v>
      </c>
    </row>
    <row r="7340" spans="1:1">
      <c r="A7340" t="s">
        <v>71</v>
      </c>
    </row>
    <row r="7341" spans="1:1">
      <c r="A7341" t="s">
        <v>4234</v>
      </c>
    </row>
    <row r="7342" spans="1:1">
      <c r="A7342" t="s">
        <v>4235</v>
      </c>
    </row>
    <row r="7346" spans="1:1">
      <c r="A7346" t="s">
        <v>3607</v>
      </c>
    </row>
    <row r="7347" spans="1:1">
      <c r="A7347" t="s">
        <v>4236</v>
      </c>
    </row>
    <row r="7348" spans="1:1">
      <c r="A7348" t="s">
        <v>3609</v>
      </c>
    </row>
    <row r="7349" spans="1:1">
      <c r="A7349" t="s">
        <v>1646</v>
      </c>
    </row>
    <row r="7350" spans="1:1">
      <c r="A7350" t="s">
        <v>3580</v>
      </c>
    </row>
    <row r="7351" spans="1:1">
      <c r="A7351" t="s">
        <v>1646</v>
      </c>
    </row>
    <row r="7352" spans="1:1">
      <c r="A7352" t="s">
        <v>1646</v>
      </c>
    </row>
    <row r="7353" spans="1:1">
      <c r="A7353" t="s">
        <v>3610</v>
      </c>
    </row>
    <row r="7354" spans="1:1">
      <c r="A7354" t="s">
        <v>1646</v>
      </c>
    </row>
    <row r="7355" spans="1:1">
      <c r="A7355" t="s">
        <v>1884</v>
      </c>
    </row>
    <row r="7356" spans="1:1">
      <c r="A7356" t="s">
        <v>1916</v>
      </c>
    </row>
    <row r="7357" spans="1:1">
      <c r="A7357" t="s">
        <v>3582</v>
      </c>
    </row>
    <row r="7358" spans="1:1">
      <c r="A7358" t="s">
        <v>1646</v>
      </c>
    </row>
    <row r="7359" spans="1:1">
      <c r="A7359" t="s">
        <v>3583</v>
      </c>
    </row>
    <row r="7360" spans="1:1">
      <c r="A7360" t="s">
        <v>1883</v>
      </c>
    </row>
    <row r="7361" spans="1:1">
      <c r="A7361" t="s">
        <v>1646</v>
      </c>
    </row>
    <row r="7362" spans="1:1">
      <c r="A7362" t="s">
        <v>2417</v>
      </c>
    </row>
    <row r="7363" spans="1:1">
      <c r="A7363" t="s">
        <v>1646</v>
      </c>
    </row>
    <row r="7364" spans="1:1">
      <c r="A7364" t="s">
        <v>3584</v>
      </c>
    </row>
    <row r="7365" spans="1:1">
      <c r="A7365" t="s">
        <v>1900</v>
      </c>
    </row>
    <row r="7366" spans="1:1">
      <c r="A7366" t="s">
        <v>1888</v>
      </c>
    </row>
    <row r="7367" spans="1:1">
      <c r="A7367" t="s">
        <v>1889</v>
      </c>
    </row>
    <row r="7370" spans="1:1">
      <c r="A7370" t="s">
        <v>64</v>
      </c>
    </row>
    <row r="7371" spans="1:1">
      <c r="A7371" t="s">
        <v>4237</v>
      </c>
    </row>
    <row r="7372" spans="1:1">
      <c r="A7372" t="s">
        <v>1509</v>
      </c>
    </row>
    <row r="7373" spans="1:1">
      <c r="A7373" t="s">
        <v>4238</v>
      </c>
    </row>
    <row r="7374" spans="1:1">
      <c r="A7374" t="s">
        <v>4239</v>
      </c>
    </row>
    <row r="7375" spans="1:1">
      <c r="A7375" t="s">
        <v>4240</v>
      </c>
    </row>
    <row r="7376" spans="1:1">
      <c r="A7376" t="s">
        <v>70</v>
      </c>
    </row>
    <row r="7377" spans="1:1">
      <c r="A7377" t="s">
        <v>71</v>
      </c>
    </row>
    <row r="7378" spans="1:1">
      <c r="A7378" t="s">
        <v>4241</v>
      </c>
    </row>
    <row r="7379" spans="1:1">
      <c r="A7379" t="s">
        <v>4242</v>
      </c>
    </row>
    <row r="7380" spans="1:1">
      <c r="A7380" t="s">
        <v>6190</v>
      </c>
    </row>
    <row r="7381" spans="1:1">
      <c r="A7381" t="s">
        <v>6287</v>
      </c>
    </row>
    <row r="7382" spans="1:1">
      <c r="A7382" t="s">
        <v>6288</v>
      </c>
    </row>
    <row r="7383" spans="1:1">
      <c r="A7383" t="s">
        <v>6289</v>
      </c>
    </row>
    <row r="7384" spans="1:1">
      <c r="A7384" t="s">
        <v>6290</v>
      </c>
    </row>
    <row r="7385" spans="1:1">
      <c r="A7385" t="s">
        <v>4243</v>
      </c>
    </row>
    <row r="7386" spans="1:1">
      <c r="A7386" t="s">
        <v>6190</v>
      </c>
    </row>
    <row r="7387" spans="1:1">
      <c r="A7387" t="s">
        <v>6291</v>
      </c>
    </row>
    <row r="7388" spans="1:1">
      <c r="A7388" t="s">
        <v>6292</v>
      </c>
    </row>
    <row r="7389" spans="1:1">
      <c r="A7389" t="s">
        <v>6293</v>
      </c>
    </row>
    <row r="7390" spans="1:1">
      <c r="A7390" t="s">
        <v>6294</v>
      </c>
    </row>
    <row r="7391" spans="1:1">
      <c r="A7391" t="s">
        <v>6295</v>
      </c>
    </row>
    <row r="7392" spans="1:1">
      <c r="A7392" t="s">
        <v>6296</v>
      </c>
    </row>
    <row r="7393" spans="1:1">
      <c r="A7393" t="s">
        <v>6297</v>
      </c>
    </row>
    <row r="7394" spans="1:1">
      <c r="A7394" t="s">
        <v>6298</v>
      </c>
    </row>
    <row r="7395" spans="1:1">
      <c r="A7395" t="s">
        <v>4244</v>
      </c>
    </row>
    <row r="7396" spans="1:1">
      <c r="A7396" t="s">
        <v>6190</v>
      </c>
    </row>
    <row r="7397" spans="1:1">
      <c r="A7397" t="s">
        <v>6299</v>
      </c>
    </row>
    <row r="7398" spans="1:1">
      <c r="A7398" t="s">
        <v>6300</v>
      </c>
    </row>
    <row r="7399" spans="1:1">
      <c r="A7399" t="s">
        <v>6301</v>
      </c>
    </row>
    <row r="7400" spans="1:1">
      <c r="A7400" t="s">
        <v>6302</v>
      </c>
    </row>
    <row r="7401" spans="1:1">
      <c r="A7401" t="s">
        <v>4245</v>
      </c>
    </row>
    <row r="7402" spans="1:1">
      <c r="A7402" t="s">
        <v>6190</v>
      </c>
    </row>
    <row r="7403" spans="1:1">
      <c r="A7403" t="s">
        <v>6303</v>
      </c>
    </row>
    <row r="7404" spans="1:1">
      <c r="A7404" t="s">
        <v>6304</v>
      </c>
    </row>
    <row r="7405" spans="1:1">
      <c r="A7405" t="s">
        <v>6305</v>
      </c>
    </row>
    <row r="7406" spans="1:1">
      <c r="A7406" t="s">
        <v>6306</v>
      </c>
    </row>
    <row r="7407" spans="1:1">
      <c r="A7407" t="s">
        <v>6307</v>
      </c>
    </row>
    <row r="7408" spans="1:1">
      <c r="A7408" t="s">
        <v>6308</v>
      </c>
    </row>
    <row r="7409" spans="1:1">
      <c r="A7409" t="s">
        <v>6309</v>
      </c>
    </row>
    <row r="7410" spans="1:1">
      <c r="A7410" t="s">
        <v>6310</v>
      </c>
    </row>
    <row r="7411" spans="1:1">
      <c r="A7411" t="s">
        <v>4246</v>
      </c>
    </row>
    <row r="7412" spans="1:1">
      <c r="A7412" t="s">
        <v>6190</v>
      </c>
    </row>
    <row r="7413" spans="1:1">
      <c r="A7413" t="s">
        <v>6311</v>
      </c>
    </row>
    <row r="7414" spans="1:1">
      <c r="A7414" t="s">
        <v>6312</v>
      </c>
    </row>
    <row r="7415" spans="1:1">
      <c r="A7415" t="s">
        <v>6313</v>
      </c>
    </row>
    <row r="7416" spans="1:1">
      <c r="A7416" t="s">
        <v>6314</v>
      </c>
    </row>
    <row r="7417" spans="1:1">
      <c r="A7417" t="s">
        <v>4247</v>
      </c>
    </row>
    <row r="7418" spans="1:1">
      <c r="A7418" t="s">
        <v>6190</v>
      </c>
    </row>
    <row r="7419" spans="1:1">
      <c r="A7419" t="s">
        <v>6315</v>
      </c>
    </row>
    <row r="7420" spans="1:1">
      <c r="A7420" t="s">
        <v>6316</v>
      </c>
    </row>
    <row r="7421" spans="1:1">
      <c r="A7421" t="s">
        <v>6317</v>
      </c>
    </row>
    <row r="7422" spans="1:1">
      <c r="A7422" t="s">
        <v>6318</v>
      </c>
    </row>
    <row r="7423" spans="1:1">
      <c r="A7423" t="s">
        <v>6319</v>
      </c>
    </row>
    <row r="7424" spans="1:1">
      <c r="A7424" t="s">
        <v>6320</v>
      </c>
    </row>
    <row r="7425" spans="1:1">
      <c r="A7425" t="s">
        <v>6321</v>
      </c>
    </row>
    <row r="7426" spans="1:1">
      <c r="A7426" t="s">
        <v>6322</v>
      </c>
    </row>
    <row r="7427" spans="1:1">
      <c r="A7427" t="s">
        <v>4248</v>
      </c>
    </row>
    <row r="7428" spans="1:1">
      <c r="A7428" t="s">
        <v>6190</v>
      </c>
    </row>
    <row r="7429" spans="1:1">
      <c r="A7429" t="s">
        <v>6323</v>
      </c>
    </row>
    <row r="7430" spans="1:1">
      <c r="A7430" t="s">
        <v>6324</v>
      </c>
    </row>
    <row r="7431" spans="1:1">
      <c r="A7431" t="s">
        <v>6325</v>
      </c>
    </row>
    <row r="7432" spans="1:1">
      <c r="A7432" t="s">
        <v>6326</v>
      </c>
    </row>
    <row r="7433" spans="1:1">
      <c r="A7433" t="s">
        <v>4249</v>
      </c>
    </row>
    <row r="7434" spans="1:1">
      <c r="A7434" t="s">
        <v>6190</v>
      </c>
    </row>
    <row r="7435" spans="1:1">
      <c r="A7435" t="s">
        <v>6327</v>
      </c>
    </row>
    <row r="7436" spans="1:1">
      <c r="A7436" t="s">
        <v>6328</v>
      </c>
    </row>
    <row r="7437" spans="1:1">
      <c r="A7437" t="s">
        <v>6329</v>
      </c>
    </row>
    <row r="7438" spans="1:1">
      <c r="A7438" t="s">
        <v>6330</v>
      </c>
    </row>
    <row r="7439" spans="1:1">
      <c r="A7439" t="s">
        <v>6331</v>
      </c>
    </row>
    <row r="7440" spans="1:1">
      <c r="A7440" t="s">
        <v>6332</v>
      </c>
    </row>
    <row r="7441" spans="1:1">
      <c r="A7441" t="s">
        <v>6333</v>
      </c>
    </row>
    <row r="7442" spans="1:1">
      <c r="A7442" t="s">
        <v>6334</v>
      </c>
    </row>
    <row r="7443" spans="1:1">
      <c r="A7443" t="s">
        <v>4250</v>
      </c>
    </row>
    <row r="7444" spans="1:1">
      <c r="A7444" t="s">
        <v>6190</v>
      </c>
    </row>
    <row r="7445" spans="1:1">
      <c r="A7445" t="s">
        <v>6335</v>
      </c>
    </row>
    <row r="7446" spans="1:1">
      <c r="A7446" t="s">
        <v>6336</v>
      </c>
    </row>
    <row r="7447" spans="1:1">
      <c r="A7447" t="s">
        <v>6337</v>
      </c>
    </row>
    <row r="7448" spans="1:1">
      <c r="A7448" t="s">
        <v>6338</v>
      </c>
    </row>
    <row r="7449" spans="1:1">
      <c r="A7449" t="s">
        <v>4251</v>
      </c>
    </row>
    <row r="7450" spans="1:1">
      <c r="A7450" t="s">
        <v>6190</v>
      </c>
    </row>
    <row r="7451" spans="1:1">
      <c r="A7451" t="s">
        <v>6339</v>
      </c>
    </row>
    <row r="7452" spans="1:1">
      <c r="A7452" t="s">
        <v>6340</v>
      </c>
    </row>
    <row r="7453" spans="1:1">
      <c r="A7453" t="s">
        <v>6341</v>
      </c>
    </row>
    <row r="7454" spans="1:1">
      <c r="A7454" t="s">
        <v>6342</v>
      </c>
    </row>
    <row r="7455" spans="1:1">
      <c r="A7455" t="s">
        <v>6343</v>
      </c>
    </row>
    <row r="7456" spans="1:1">
      <c r="A7456" t="s">
        <v>6344</v>
      </c>
    </row>
    <row r="7457" spans="1:1">
      <c r="A7457" t="s">
        <v>6345</v>
      </c>
    </row>
    <row r="7458" spans="1:1">
      <c r="A7458" t="s">
        <v>6346</v>
      </c>
    </row>
    <row r="7459" spans="1:1">
      <c r="A7459" t="s">
        <v>4252</v>
      </c>
    </row>
    <row r="7460" spans="1:1">
      <c r="A7460" t="s">
        <v>6190</v>
      </c>
    </row>
    <row r="7461" spans="1:1">
      <c r="A7461" t="s">
        <v>6347</v>
      </c>
    </row>
    <row r="7462" spans="1:1">
      <c r="A7462" t="s">
        <v>6348</v>
      </c>
    </row>
    <row r="7463" spans="1:1">
      <c r="A7463" t="s">
        <v>6349</v>
      </c>
    </row>
    <row r="7464" spans="1:1">
      <c r="A7464" t="s">
        <v>6350</v>
      </c>
    </row>
    <row r="7465" spans="1:1">
      <c r="A7465" t="s">
        <v>4253</v>
      </c>
    </row>
    <row r="7466" spans="1:1">
      <c r="A7466" t="s">
        <v>6190</v>
      </c>
    </row>
    <row r="7467" spans="1:1">
      <c r="A7467" t="s">
        <v>6351</v>
      </c>
    </row>
    <row r="7468" spans="1:1">
      <c r="A7468" t="s">
        <v>6352</v>
      </c>
    </row>
    <row r="7469" spans="1:1">
      <c r="A7469" t="s">
        <v>6353</v>
      </c>
    </row>
    <row r="7470" spans="1:1">
      <c r="A7470" t="s">
        <v>6354</v>
      </c>
    </row>
    <row r="7471" spans="1:1">
      <c r="A7471" t="s">
        <v>6355</v>
      </c>
    </row>
    <row r="7472" spans="1:1">
      <c r="A7472" t="s">
        <v>6356</v>
      </c>
    </row>
    <row r="7473" spans="1:1">
      <c r="A7473" t="s">
        <v>6357</v>
      </c>
    </row>
    <row r="7474" spans="1:1">
      <c r="A7474" t="s">
        <v>6358</v>
      </c>
    </row>
    <row r="7475" spans="1:1">
      <c r="A7475" t="s">
        <v>4254</v>
      </c>
    </row>
    <row r="7476" spans="1:1">
      <c r="A7476" t="s">
        <v>6190</v>
      </c>
    </row>
    <row r="7477" spans="1:1">
      <c r="A7477" t="s">
        <v>6359</v>
      </c>
    </row>
    <row r="7478" spans="1:1">
      <c r="A7478" t="s">
        <v>6360</v>
      </c>
    </row>
    <row r="7479" spans="1:1">
      <c r="A7479" t="s">
        <v>6361</v>
      </c>
    </row>
    <row r="7480" spans="1:1">
      <c r="A7480" t="s">
        <v>6362</v>
      </c>
    </row>
    <row r="7481" spans="1:1">
      <c r="A7481" t="s">
        <v>4255</v>
      </c>
    </row>
    <row r="7482" spans="1:1">
      <c r="A7482" t="s">
        <v>6190</v>
      </c>
    </row>
    <row r="7483" spans="1:1">
      <c r="A7483" t="s">
        <v>6363</v>
      </c>
    </row>
    <row r="7484" spans="1:1">
      <c r="A7484" t="s">
        <v>6364</v>
      </c>
    </row>
    <row r="7485" spans="1:1">
      <c r="A7485" t="s">
        <v>6365</v>
      </c>
    </row>
    <row r="7486" spans="1:1">
      <c r="A7486" t="s">
        <v>6366</v>
      </c>
    </row>
    <row r="7487" spans="1:1">
      <c r="A7487" t="s">
        <v>6367</v>
      </c>
    </row>
    <row r="7488" spans="1:1">
      <c r="A7488" t="s">
        <v>6368</v>
      </c>
    </row>
    <row r="7489" spans="1:1">
      <c r="A7489" t="s">
        <v>6369</v>
      </c>
    </row>
    <row r="7490" spans="1:1">
      <c r="A7490" t="s">
        <v>6370</v>
      </c>
    </row>
    <row r="7491" spans="1:1">
      <c r="A7491" t="s">
        <v>4256</v>
      </c>
    </row>
    <row r="7492" spans="1:1">
      <c r="A7492" t="s">
        <v>6190</v>
      </c>
    </row>
    <row r="7493" spans="1:1">
      <c r="A7493" t="s">
        <v>6371</v>
      </c>
    </row>
    <row r="7494" spans="1:1">
      <c r="A7494" t="s">
        <v>6372</v>
      </c>
    </row>
    <row r="7495" spans="1:1">
      <c r="A7495" t="s">
        <v>6373</v>
      </c>
    </row>
    <row r="7496" spans="1:1">
      <c r="A7496" t="s">
        <v>6374</v>
      </c>
    </row>
    <row r="7497" spans="1:1">
      <c r="A7497" t="s">
        <v>4257</v>
      </c>
    </row>
    <row r="7498" spans="1:1">
      <c r="A7498" t="s">
        <v>6190</v>
      </c>
    </row>
    <row r="7499" spans="1:1">
      <c r="A7499" t="s">
        <v>6375</v>
      </c>
    </row>
    <row r="7500" spans="1:1">
      <c r="A7500" t="s">
        <v>6376</v>
      </c>
    </row>
    <row r="7501" spans="1:1">
      <c r="A7501" t="s">
        <v>6377</v>
      </c>
    </row>
    <row r="7502" spans="1:1">
      <c r="A7502" t="s">
        <v>6378</v>
      </c>
    </row>
    <row r="7503" spans="1:1">
      <c r="A7503" t="s">
        <v>6379</v>
      </c>
    </row>
    <row r="7504" spans="1:1">
      <c r="A7504" t="s">
        <v>6380</v>
      </c>
    </row>
    <row r="7505" spans="1:1">
      <c r="A7505" t="s">
        <v>6381</v>
      </c>
    </row>
    <row r="7506" spans="1:1">
      <c r="A7506" t="s">
        <v>6382</v>
      </c>
    </row>
    <row r="7507" spans="1:1">
      <c r="A7507" t="s">
        <v>4258</v>
      </c>
    </row>
    <row r="7508" spans="1:1">
      <c r="A7508" t="s">
        <v>6190</v>
      </c>
    </row>
    <row r="7509" spans="1:1">
      <c r="A7509" t="s">
        <v>6191</v>
      </c>
    </row>
    <row r="7510" spans="1:1">
      <c r="A7510" t="s">
        <v>6192</v>
      </c>
    </row>
    <row r="7511" spans="1:1">
      <c r="A7511" t="s">
        <v>6193</v>
      </c>
    </row>
    <row r="7512" spans="1:1">
      <c r="A7512" t="s">
        <v>6194</v>
      </c>
    </row>
    <row r="7513" spans="1:1">
      <c r="A7513" t="s">
        <v>4259</v>
      </c>
    </row>
    <row r="7514" spans="1:1">
      <c r="A7514" t="s">
        <v>6190</v>
      </c>
    </row>
    <row r="7515" spans="1:1">
      <c r="A7515" t="s">
        <v>6195</v>
      </c>
    </row>
    <row r="7516" spans="1:1">
      <c r="A7516" t="s">
        <v>6196</v>
      </c>
    </row>
    <row r="7517" spans="1:1">
      <c r="A7517" t="s">
        <v>6197</v>
      </c>
    </row>
    <row r="7518" spans="1:1">
      <c r="A7518" t="s">
        <v>6198</v>
      </c>
    </row>
    <row r="7519" spans="1:1">
      <c r="A7519" t="s">
        <v>6199</v>
      </c>
    </row>
    <row r="7520" spans="1:1">
      <c r="A7520" t="s">
        <v>6200</v>
      </c>
    </row>
    <row r="7521" spans="1:1">
      <c r="A7521" t="s">
        <v>6201</v>
      </c>
    </row>
    <row r="7522" spans="1:1">
      <c r="A7522" t="s">
        <v>6202</v>
      </c>
    </row>
    <row r="7523" spans="1:1">
      <c r="A7523" t="s">
        <v>4260</v>
      </c>
    </row>
    <row r="7524" spans="1:1">
      <c r="A7524" t="s">
        <v>6190</v>
      </c>
    </row>
    <row r="7525" spans="1:1">
      <c r="A7525" t="s">
        <v>6203</v>
      </c>
    </row>
    <row r="7526" spans="1:1">
      <c r="A7526" t="s">
        <v>6204</v>
      </c>
    </row>
    <row r="7527" spans="1:1">
      <c r="A7527" t="s">
        <v>6205</v>
      </c>
    </row>
    <row r="7528" spans="1:1">
      <c r="A7528" t="s">
        <v>6206</v>
      </c>
    </row>
    <row r="7529" spans="1:1">
      <c r="A7529" t="s">
        <v>4261</v>
      </c>
    </row>
    <row r="7530" spans="1:1">
      <c r="A7530" t="s">
        <v>6190</v>
      </c>
    </row>
    <row r="7531" spans="1:1">
      <c r="A7531" t="s">
        <v>6207</v>
      </c>
    </row>
    <row r="7532" spans="1:1">
      <c r="A7532" t="s">
        <v>6208</v>
      </c>
    </row>
    <row r="7533" spans="1:1">
      <c r="A7533" t="s">
        <v>6209</v>
      </c>
    </row>
    <row r="7534" spans="1:1">
      <c r="A7534" t="s">
        <v>6210</v>
      </c>
    </row>
    <row r="7535" spans="1:1">
      <c r="A7535" t="s">
        <v>6211</v>
      </c>
    </row>
    <row r="7536" spans="1:1">
      <c r="A7536" t="s">
        <v>6212</v>
      </c>
    </row>
    <row r="7537" spans="1:1">
      <c r="A7537" t="s">
        <v>6213</v>
      </c>
    </row>
    <row r="7538" spans="1:1">
      <c r="A7538" t="s">
        <v>6214</v>
      </c>
    </row>
    <row r="7539" spans="1:1">
      <c r="A7539" t="s">
        <v>4262</v>
      </c>
    </row>
    <row r="7540" spans="1:1">
      <c r="A7540" t="s">
        <v>6190</v>
      </c>
    </row>
    <row r="7541" spans="1:1">
      <c r="A7541" t="s">
        <v>6215</v>
      </c>
    </row>
    <row r="7542" spans="1:1">
      <c r="A7542" t="s">
        <v>6216</v>
      </c>
    </row>
    <row r="7543" spans="1:1">
      <c r="A7543" t="s">
        <v>6217</v>
      </c>
    </row>
    <row r="7544" spans="1:1">
      <c r="A7544" t="s">
        <v>6218</v>
      </c>
    </row>
    <row r="7545" spans="1:1">
      <c r="A7545" t="s">
        <v>4263</v>
      </c>
    </row>
    <row r="7546" spans="1:1">
      <c r="A7546" t="s">
        <v>6190</v>
      </c>
    </row>
    <row r="7547" spans="1:1">
      <c r="A7547" t="s">
        <v>6219</v>
      </c>
    </row>
    <row r="7548" spans="1:1">
      <c r="A7548" t="s">
        <v>6220</v>
      </c>
    </row>
    <row r="7549" spans="1:1">
      <c r="A7549" t="s">
        <v>6221</v>
      </c>
    </row>
    <row r="7550" spans="1:1">
      <c r="A7550" t="s">
        <v>6222</v>
      </c>
    </row>
    <row r="7551" spans="1:1">
      <c r="A7551" t="s">
        <v>6223</v>
      </c>
    </row>
    <row r="7552" spans="1:1">
      <c r="A7552" t="s">
        <v>6224</v>
      </c>
    </row>
    <row r="7553" spans="1:1">
      <c r="A7553" t="s">
        <v>6225</v>
      </c>
    </row>
    <row r="7554" spans="1:1">
      <c r="A7554" t="s">
        <v>6226</v>
      </c>
    </row>
    <row r="7555" spans="1:1">
      <c r="A7555" t="s">
        <v>4264</v>
      </c>
    </row>
    <row r="7556" spans="1:1">
      <c r="A7556" t="s">
        <v>6190</v>
      </c>
    </row>
    <row r="7557" spans="1:1">
      <c r="A7557" t="s">
        <v>6227</v>
      </c>
    </row>
    <row r="7558" spans="1:1">
      <c r="A7558" t="s">
        <v>6228</v>
      </c>
    </row>
    <row r="7559" spans="1:1">
      <c r="A7559" t="s">
        <v>6229</v>
      </c>
    </row>
    <row r="7560" spans="1:1">
      <c r="A7560" t="s">
        <v>6230</v>
      </c>
    </row>
    <row r="7561" spans="1:1">
      <c r="A7561" t="s">
        <v>4265</v>
      </c>
    </row>
    <row r="7562" spans="1:1">
      <c r="A7562" t="s">
        <v>6190</v>
      </c>
    </row>
    <row r="7563" spans="1:1">
      <c r="A7563" t="s">
        <v>6231</v>
      </c>
    </row>
    <row r="7564" spans="1:1">
      <c r="A7564" t="s">
        <v>6232</v>
      </c>
    </row>
    <row r="7565" spans="1:1">
      <c r="A7565" t="s">
        <v>6233</v>
      </c>
    </row>
    <row r="7566" spans="1:1">
      <c r="A7566" t="s">
        <v>6234</v>
      </c>
    </row>
    <row r="7567" spans="1:1">
      <c r="A7567" t="s">
        <v>6235</v>
      </c>
    </row>
    <row r="7568" spans="1:1">
      <c r="A7568" t="s">
        <v>6236</v>
      </c>
    </row>
    <row r="7569" spans="1:1">
      <c r="A7569" t="s">
        <v>6237</v>
      </c>
    </row>
    <row r="7570" spans="1:1">
      <c r="A7570" t="s">
        <v>6238</v>
      </c>
    </row>
    <row r="7571" spans="1:1">
      <c r="A7571" t="s">
        <v>4266</v>
      </c>
    </row>
    <row r="7572" spans="1:1">
      <c r="A7572" t="s">
        <v>6190</v>
      </c>
    </row>
    <row r="7573" spans="1:1">
      <c r="A7573" t="s">
        <v>6239</v>
      </c>
    </row>
    <row r="7574" spans="1:1">
      <c r="A7574" t="s">
        <v>6240</v>
      </c>
    </row>
    <row r="7575" spans="1:1">
      <c r="A7575" t="s">
        <v>6241</v>
      </c>
    </row>
    <row r="7576" spans="1:1">
      <c r="A7576" t="s">
        <v>6242</v>
      </c>
    </row>
    <row r="7577" spans="1:1">
      <c r="A7577" t="s">
        <v>4267</v>
      </c>
    </row>
    <row r="7578" spans="1:1">
      <c r="A7578" t="s">
        <v>6190</v>
      </c>
    </row>
    <row r="7579" spans="1:1">
      <c r="A7579" t="s">
        <v>6243</v>
      </c>
    </row>
    <row r="7580" spans="1:1">
      <c r="A7580" t="s">
        <v>6244</v>
      </c>
    </row>
    <row r="7581" spans="1:1">
      <c r="A7581" t="s">
        <v>6245</v>
      </c>
    </row>
    <row r="7582" spans="1:1">
      <c r="A7582" t="s">
        <v>6246</v>
      </c>
    </row>
    <row r="7583" spans="1:1">
      <c r="A7583" t="s">
        <v>6247</v>
      </c>
    </row>
    <row r="7584" spans="1:1">
      <c r="A7584" t="s">
        <v>6248</v>
      </c>
    </row>
    <row r="7585" spans="1:1">
      <c r="A7585" t="s">
        <v>6249</v>
      </c>
    </row>
    <row r="7586" spans="1:1">
      <c r="A7586" t="s">
        <v>6250</v>
      </c>
    </row>
    <row r="7587" spans="1:1">
      <c r="A7587" t="s">
        <v>4268</v>
      </c>
    </row>
    <row r="7588" spans="1:1">
      <c r="A7588" t="s">
        <v>6190</v>
      </c>
    </row>
    <row r="7589" spans="1:1">
      <c r="A7589" t="s">
        <v>6251</v>
      </c>
    </row>
    <row r="7590" spans="1:1">
      <c r="A7590" t="s">
        <v>6252</v>
      </c>
    </row>
    <row r="7591" spans="1:1">
      <c r="A7591" t="s">
        <v>6253</v>
      </c>
    </row>
    <row r="7592" spans="1:1">
      <c r="A7592" t="s">
        <v>6254</v>
      </c>
    </row>
    <row r="7593" spans="1:1">
      <c r="A7593" t="s">
        <v>4269</v>
      </c>
    </row>
    <row r="7594" spans="1:1">
      <c r="A7594" t="s">
        <v>6190</v>
      </c>
    </row>
    <row r="7595" spans="1:1">
      <c r="A7595" t="s">
        <v>6255</v>
      </c>
    </row>
    <row r="7596" spans="1:1">
      <c r="A7596" t="s">
        <v>6256</v>
      </c>
    </row>
    <row r="7597" spans="1:1">
      <c r="A7597" t="s">
        <v>6257</v>
      </c>
    </row>
    <row r="7598" spans="1:1">
      <c r="A7598" t="s">
        <v>6258</v>
      </c>
    </row>
    <row r="7599" spans="1:1">
      <c r="A7599" t="s">
        <v>6259</v>
      </c>
    </row>
    <row r="7600" spans="1:1">
      <c r="A7600" t="s">
        <v>6260</v>
      </c>
    </row>
    <row r="7601" spans="1:1">
      <c r="A7601" t="s">
        <v>6261</v>
      </c>
    </row>
    <row r="7602" spans="1:1">
      <c r="A7602" t="s">
        <v>6262</v>
      </c>
    </row>
    <row r="7603" spans="1:1">
      <c r="A7603" t="s">
        <v>4270</v>
      </c>
    </row>
    <row r="7604" spans="1:1">
      <c r="A7604" t="s">
        <v>6190</v>
      </c>
    </row>
    <row r="7605" spans="1:1">
      <c r="A7605" t="s">
        <v>6263</v>
      </c>
    </row>
    <row r="7606" spans="1:1">
      <c r="A7606" t="s">
        <v>6264</v>
      </c>
    </row>
    <row r="7607" spans="1:1">
      <c r="A7607" t="s">
        <v>6265</v>
      </c>
    </row>
    <row r="7608" spans="1:1">
      <c r="A7608" t="s">
        <v>6266</v>
      </c>
    </row>
    <row r="7609" spans="1:1">
      <c r="A7609" t="s">
        <v>4271</v>
      </c>
    </row>
    <row r="7610" spans="1:1">
      <c r="A7610" t="s">
        <v>6190</v>
      </c>
    </row>
    <row r="7611" spans="1:1">
      <c r="A7611" t="s">
        <v>6267</v>
      </c>
    </row>
    <row r="7612" spans="1:1">
      <c r="A7612" t="s">
        <v>6268</v>
      </c>
    </row>
    <row r="7613" spans="1:1">
      <c r="A7613" t="s">
        <v>6269</v>
      </c>
    </row>
    <row r="7614" spans="1:1">
      <c r="A7614" t="s">
        <v>6270</v>
      </c>
    </row>
    <row r="7615" spans="1:1">
      <c r="A7615" t="s">
        <v>6271</v>
      </c>
    </row>
    <row r="7616" spans="1:1">
      <c r="A7616" t="s">
        <v>6272</v>
      </c>
    </row>
    <row r="7617" spans="1:1">
      <c r="A7617" t="s">
        <v>6273</v>
      </c>
    </row>
    <row r="7618" spans="1:1">
      <c r="A7618" t="s">
        <v>6274</v>
      </c>
    </row>
    <row r="7619" spans="1:1">
      <c r="A7619" t="s">
        <v>4272</v>
      </c>
    </row>
    <row r="7620" spans="1:1">
      <c r="A7620" t="s">
        <v>6190</v>
      </c>
    </row>
    <row r="7621" spans="1:1">
      <c r="A7621" t="s">
        <v>6275</v>
      </c>
    </row>
    <row r="7622" spans="1:1">
      <c r="A7622" t="s">
        <v>6276</v>
      </c>
    </row>
    <row r="7623" spans="1:1">
      <c r="A7623" t="s">
        <v>6277</v>
      </c>
    </row>
    <row r="7624" spans="1:1">
      <c r="A7624" t="s">
        <v>6278</v>
      </c>
    </row>
    <row r="7625" spans="1:1">
      <c r="A7625" t="s">
        <v>4273</v>
      </c>
    </row>
    <row r="7626" spans="1:1">
      <c r="A7626" t="s">
        <v>6190</v>
      </c>
    </row>
    <row r="7627" spans="1:1">
      <c r="A7627" t="s">
        <v>6279</v>
      </c>
    </row>
    <row r="7628" spans="1:1">
      <c r="A7628" t="s">
        <v>6280</v>
      </c>
    </row>
    <row r="7629" spans="1:1">
      <c r="A7629" t="s">
        <v>6281</v>
      </c>
    </row>
    <row r="7630" spans="1:1">
      <c r="A7630" t="s">
        <v>6282</v>
      </c>
    </row>
    <row r="7631" spans="1:1">
      <c r="A7631" t="s">
        <v>6283</v>
      </c>
    </row>
    <row r="7632" spans="1:1">
      <c r="A7632" t="s">
        <v>6284</v>
      </c>
    </row>
    <row r="7633" spans="1:1">
      <c r="A7633" t="s">
        <v>6285</v>
      </c>
    </row>
    <row r="7634" spans="1:1">
      <c r="A7634" t="s">
        <v>6286</v>
      </c>
    </row>
    <row r="7635" spans="1:1">
      <c r="A7635" t="s">
        <v>4274</v>
      </c>
    </row>
    <row r="7636" spans="1:1">
      <c r="A7636" t="s">
        <v>4275</v>
      </c>
    </row>
    <row r="7637" spans="1:1">
      <c r="A7637" t="s">
        <v>4276</v>
      </c>
    </row>
    <row r="7638" spans="1:1">
      <c r="A7638" t="s">
        <v>4277</v>
      </c>
    </row>
    <row r="7639" spans="1:1">
      <c r="A7639" t="s">
        <v>4278</v>
      </c>
    </row>
    <row r="7640" spans="1:1">
      <c r="A7640" t="s">
        <v>4279</v>
      </c>
    </row>
    <row r="7641" spans="1:1">
      <c r="A7641" t="s">
        <v>4280</v>
      </c>
    </row>
    <row r="7642" spans="1:1">
      <c r="A7642" t="s">
        <v>4281</v>
      </c>
    </row>
    <row r="7643" spans="1:1">
      <c r="A7643" t="s">
        <v>4282</v>
      </c>
    </row>
    <row r="7644" spans="1:1">
      <c r="A7644" t="s">
        <v>4283</v>
      </c>
    </row>
    <row r="7645" spans="1:1">
      <c r="A7645" t="s">
        <v>4284</v>
      </c>
    </row>
    <row r="7646" spans="1:1">
      <c r="A7646" t="s">
        <v>4275</v>
      </c>
    </row>
    <row r="7647" spans="1:1">
      <c r="A7647" t="s">
        <v>4285</v>
      </c>
    </row>
    <row r="7648" spans="1:1">
      <c r="A7648" t="s">
        <v>4286</v>
      </c>
    </row>
    <row r="7649" spans="1:1">
      <c r="A7649" t="s">
        <v>4287</v>
      </c>
    </row>
    <row r="7650" spans="1:1">
      <c r="A7650" t="s">
        <v>4288</v>
      </c>
    </row>
    <row r="7651" spans="1:1">
      <c r="A7651" t="s">
        <v>4289</v>
      </c>
    </row>
    <row r="7652" spans="1:1">
      <c r="A7652" t="s">
        <v>4290</v>
      </c>
    </row>
    <row r="7653" spans="1:1">
      <c r="A7653" t="s">
        <v>4291</v>
      </c>
    </row>
    <row r="7654" spans="1:1">
      <c r="A7654" t="s">
        <v>4292</v>
      </c>
    </row>
    <row r="7655" spans="1:1">
      <c r="A7655" t="s">
        <v>4293</v>
      </c>
    </row>
    <row r="7656" spans="1:1">
      <c r="A7656" t="s">
        <v>4275</v>
      </c>
    </row>
    <row r="7657" spans="1:1">
      <c r="A7657" t="s">
        <v>4294</v>
      </c>
    </row>
    <row r="7658" spans="1:1">
      <c r="A7658" t="s">
        <v>4295</v>
      </c>
    </row>
    <row r="7659" spans="1:1">
      <c r="A7659" t="s">
        <v>4296</v>
      </c>
    </row>
    <row r="7660" spans="1:1">
      <c r="A7660" t="s">
        <v>4297</v>
      </c>
    </row>
    <row r="7661" spans="1:1">
      <c r="A7661" t="s">
        <v>4298</v>
      </c>
    </row>
    <row r="7662" spans="1:1">
      <c r="A7662" t="s">
        <v>4299</v>
      </c>
    </row>
    <row r="7663" spans="1:1">
      <c r="A7663" t="s">
        <v>4300</v>
      </c>
    </row>
    <row r="7664" spans="1:1">
      <c r="A7664" t="s">
        <v>4301</v>
      </c>
    </row>
    <row r="7665" spans="1:1">
      <c r="A7665" t="s">
        <v>4302</v>
      </c>
    </row>
    <row r="7666" spans="1:1">
      <c r="A7666" t="s">
        <v>4275</v>
      </c>
    </row>
    <row r="7667" spans="1:1">
      <c r="A7667" t="s">
        <v>4303</v>
      </c>
    </row>
    <row r="7668" spans="1:1">
      <c r="A7668" t="s">
        <v>4304</v>
      </c>
    </row>
    <row r="7669" spans="1:1">
      <c r="A7669" t="s">
        <v>4305</v>
      </c>
    </row>
    <row r="7670" spans="1:1">
      <c r="A7670" t="s">
        <v>4306</v>
      </c>
    </row>
    <row r="7671" spans="1:1">
      <c r="A7671" t="s">
        <v>4307</v>
      </c>
    </row>
    <row r="7672" spans="1:1">
      <c r="A7672" t="s">
        <v>4308</v>
      </c>
    </row>
    <row r="7673" spans="1:1">
      <c r="A7673" t="s">
        <v>4309</v>
      </c>
    </row>
    <row r="7674" spans="1:1">
      <c r="A7674" t="s">
        <v>4310</v>
      </c>
    </row>
    <row r="7675" spans="1:1">
      <c r="A7675" t="s">
        <v>4311</v>
      </c>
    </row>
    <row r="7676" spans="1:1">
      <c r="A7676" t="s">
        <v>4312</v>
      </c>
    </row>
    <row r="7677" spans="1:1">
      <c r="A7677" t="s">
        <v>4313</v>
      </c>
    </row>
    <row r="7678" spans="1:1">
      <c r="A7678" t="s">
        <v>4314</v>
      </c>
    </row>
    <row r="7679" spans="1:1">
      <c r="A7679" t="s">
        <v>4315</v>
      </c>
    </row>
    <row r="7680" spans="1:1">
      <c r="A7680" t="s">
        <v>4316</v>
      </c>
    </row>
    <row r="7681" spans="1:1">
      <c r="A7681" t="s">
        <v>4317</v>
      </c>
    </row>
    <row r="7682" spans="1:1">
      <c r="A7682" t="s">
        <v>4318</v>
      </c>
    </row>
    <row r="7683" spans="1:1">
      <c r="A7683" t="s">
        <v>4319</v>
      </c>
    </row>
    <row r="7684" spans="1:1">
      <c r="A7684" t="s">
        <v>4320</v>
      </c>
    </row>
    <row r="7685" spans="1:1">
      <c r="A7685" t="s">
        <v>4321</v>
      </c>
    </row>
    <row r="7686" spans="1:1">
      <c r="A7686" t="s">
        <v>4322</v>
      </c>
    </row>
    <row r="7687" spans="1:1">
      <c r="A7687" t="s">
        <v>4323</v>
      </c>
    </row>
    <row r="7688" spans="1:1">
      <c r="A7688" t="s">
        <v>4324</v>
      </c>
    </row>
    <row r="7689" spans="1:1">
      <c r="A7689" t="s">
        <v>4325</v>
      </c>
    </row>
    <row r="7690" spans="1:1">
      <c r="A7690" t="s">
        <v>4326</v>
      </c>
    </row>
    <row r="7691" spans="1:1">
      <c r="A7691" t="s">
        <v>4327</v>
      </c>
    </row>
    <row r="7692" spans="1:1">
      <c r="A7692" t="s">
        <v>4328</v>
      </c>
    </row>
    <row r="7693" spans="1:1">
      <c r="A7693" t="s">
        <v>4329</v>
      </c>
    </row>
    <row r="7694" spans="1:1">
      <c r="A7694" t="s">
        <v>4330</v>
      </c>
    </row>
    <row r="7695" spans="1:1">
      <c r="A7695" t="s">
        <v>4331</v>
      </c>
    </row>
    <row r="7696" spans="1:1">
      <c r="A7696" t="s">
        <v>4332</v>
      </c>
    </row>
    <row r="7697" spans="1:1">
      <c r="A7697" t="s">
        <v>4333</v>
      </c>
    </row>
    <row r="7698" spans="1:1">
      <c r="A7698" t="s">
        <v>4334</v>
      </c>
    </row>
    <row r="7699" spans="1:1">
      <c r="A7699" t="s">
        <v>4335</v>
      </c>
    </row>
    <row r="7700" spans="1:1">
      <c r="A7700" t="s">
        <v>4336</v>
      </c>
    </row>
    <row r="7701" spans="1:1">
      <c r="A7701" t="s">
        <v>4337</v>
      </c>
    </row>
    <row r="7702" spans="1:1">
      <c r="A7702" t="s">
        <v>4338</v>
      </c>
    </row>
    <row r="7703" spans="1:1">
      <c r="A7703" t="s">
        <v>4339</v>
      </c>
    </row>
    <row r="7704" spans="1:1">
      <c r="A7704" t="s">
        <v>4340</v>
      </c>
    </row>
    <row r="7705" spans="1:1">
      <c r="A7705" t="s">
        <v>4341</v>
      </c>
    </row>
    <row r="7706" spans="1:1">
      <c r="A7706" t="s">
        <v>4342</v>
      </c>
    </row>
    <row r="7707" spans="1:1">
      <c r="A7707" t="s">
        <v>4343</v>
      </c>
    </row>
    <row r="7708" spans="1:1">
      <c r="A7708" t="s">
        <v>4344</v>
      </c>
    </row>
    <row r="7709" spans="1:1">
      <c r="A7709" t="s">
        <v>4345</v>
      </c>
    </row>
    <row r="7710" spans="1:1">
      <c r="A7710" t="s">
        <v>4346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5"/>
  <sheetViews>
    <sheetView topLeftCell="A29" workbookViewId="0">
      <selection activeCell="A38" sqref="A38"/>
    </sheetView>
  </sheetViews>
  <sheetFormatPr baseColWidth="10" defaultRowHeight="17" x14ac:dyDescent="0"/>
  <sheetData>
    <row r="1" spans="1:1">
      <c r="A1" t="s">
        <v>0</v>
      </c>
    </row>
    <row r="2" spans="1:1">
      <c r="A2" t="s">
        <v>1</v>
      </c>
    </row>
    <row r="3" spans="1:1">
      <c r="A3" t="s">
        <v>2</v>
      </c>
    </row>
    <row r="4" spans="1:1">
      <c r="A4" t="s">
        <v>3</v>
      </c>
    </row>
    <row r="5" spans="1:1">
      <c r="A5" t="s">
        <v>4</v>
      </c>
    </row>
    <row r="6" spans="1:1">
      <c r="A6" t="s">
        <v>5</v>
      </c>
    </row>
    <row r="7" spans="1:1">
      <c r="A7" t="s">
        <v>6</v>
      </c>
    </row>
    <row r="8" spans="1:1">
      <c r="A8" t="s">
        <v>7</v>
      </c>
    </row>
    <row r="9" spans="1:1">
      <c r="A9" t="s">
        <v>8</v>
      </c>
    </row>
    <row r="10" spans="1:1">
      <c r="A10" t="s">
        <v>9</v>
      </c>
    </row>
    <row r="11" spans="1:1">
      <c r="A11" t="s">
        <v>10</v>
      </c>
    </row>
    <row r="12" spans="1:1">
      <c r="A12" t="s">
        <v>11</v>
      </c>
    </row>
    <row r="13" spans="1:1">
      <c r="A13" t="s">
        <v>12</v>
      </c>
    </row>
    <row r="14" spans="1:1">
      <c r="A14" t="s">
        <v>13</v>
      </c>
    </row>
    <row r="15" spans="1:1">
      <c r="A15" t="s">
        <v>14</v>
      </c>
    </row>
    <row r="16" spans="1:1">
      <c r="A16" t="s">
        <v>15</v>
      </c>
    </row>
    <row r="17" spans="1:1">
      <c r="A17" t="s">
        <v>16</v>
      </c>
    </row>
    <row r="18" spans="1:1">
      <c r="A18" t="s">
        <v>17</v>
      </c>
    </row>
    <row r="19" spans="1:1">
      <c r="A19" t="s">
        <v>18</v>
      </c>
    </row>
    <row r="20" spans="1:1">
      <c r="A20" t="s">
        <v>19</v>
      </c>
    </row>
    <row r="21" spans="1:1">
      <c r="A21" t="s">
        <v>20</v>
      </c>
    </row>
    <row r="22" spans="1:1">
      <c r="A22" t="s">
        <v>21</v>
      </c>
    </row>
    <row r="23" spans="1:1">
      <c r="A23" t="s">
        <v>22</v>
      </c>
    </row>
    <row r="24" spans="1:1">
      <c r="A24" t="s">
        <v>23</v>
      </c>
    </row>
    <row r="25" spans="1:1">
      <c r="A25" t="s">
        <v>24</v>
      </c>
    </row>
    <row r="26" spans="1:1">
      <c r="A26" t="s">
        <v>25</v>
      </c>
    </row>
    <row r="27" spans="1:1">
      <c r="A27" t="s">
        <v>26</v>
      </c>
    </row>
    <row r="28" spans="1:1">
      <c r="A28" t="s">
        <v>27</v>
      </c>
    </row>
    <row r="29" spans="1:1">
      <c r="A29" t="s">
        <v>28</v>
      </c>
    </row>
    <row r="30" spans="1:1">
      <c r="A30" t="s">
        <v>29</v>
      </c>
    </row>
    <row r="31" spans="1:1">
      <c r="A31" t="s">
        <v>30</v>
      </c>
    </row>
    <row r="32" spans="1:1">
      <c r="A32" t="s">
        <v>31</v>
      </c>
    </row>
    <row r="33" spans="1:1">
      <c r="A33" t="s">
        <v>32</v>
      </c>
    </row>
    <row r="34" spans="1:1">
      <c r="A34" t="s">
        <v>33</v>
      </c>
    </row>
    <row r="35" spans="1:1">
      <c r="A35" t="s">
        <v>34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opLeftCell="A36" workbookViewId="0">
      <selection activeCell="M59" sqref="M59"/>
    </sheetView>
  </sheetViews>
  <sheetFormatPr baseColWidth="10" defaultRowHeight="17" x14ac:dyDescent="0"/>
  <sheetData>
    <row r="1" spans="1:10">
      <c r="A1" s="1" t="s">
        <v>6908</v>
      </c>
      <c r="B1" t="s">
        <v>5935</v>
      </c>
      <c r="C1" t="s">
        <v>6384</v>
      </c>
      <c r="D1" t="s">
        <v>6385</v>
      </c>
      <c r="E1" t="s">
        <v>5939</v>
      </c>
      <c r="F1" t="s">
        <v>5940</v>
      </c>
      <c r="G1" t="s">
        <v>5938</v>
      </c>
      <c r="H1" t="s">
        <v>5937</v>
      </c>
      <c r="I1" t="s">
        <v>6383</v>
      </c>
      <c r="J1" t="s">
        <v>5936</v>
      </c>
    </row>
    <row r="2" spans="1:10">
      <c r="A2" s="1">
        <v>-2</v>
      </c>
      <c r="B2">
        <v>0.54200000000000004</v>
      </c>
      <c r="C2">
        <v>1.722</v>
      </c>
      <c r="D2">
        <v>1.4710000000000001</v>
      </c>
      <c r="E2">
        <v>1.2030000000000001</v>
      </c>
      <c r="F2">
        <v>0.85299999999999998</v>
      </c>
      <c r="G2">
        <v>0.85899999999999999</v>
      </c>
      <c r="H2">
        <v>0.86199999999999999</v>
      </c>
      <c r="I2">
        <v>0.88300000000000001</v>
      </c>
      <c r="J2">
        <v>0.47599999999999998</v>
      </c>
    </row>
    <row r="3" spans="1:10">
      <c r="A3" s="1">
        <v>-1.8</v>
      </c>
      <c r="E3">
        <v>1.181</v>
      </c>
    </row>
    <row r="4" spans="1:10">
      <c r="A4" s="1">
        <v>-1.6</v>
      </c>
      <c r="E4">
        <v>1.159</v>
      </c>
    </row>
    <row r="5" spans="1:10">
      <c r="A5" s="1">
        <v>-1.4</v>
      </c>
      <c r="E5">
        <v>1.135</v>
      </c>
    </row>
    <row r="6" spans="1:10">
      <c r="A6" s="1">
        <v>-1.2</v>
      </c>
      <c r="E6">
        <v>1.1080000000000001</v>
      </c>
    </row>
    <row r="7" spans="1:10">
      <c r="A7" s="1">
        <v>-1</v>
      </c>
      <c r="B7">
        <v>0.504</v>
      </c>
      <c r="C7">
        <v>1.663</v>
      </c>
      <c r="D7">
        <v>1.3380000000000001</v>
      </c>
      <c r="E7">
        <v>1.083</v>
      </c>
      <c r="F7">
        <v>0.78200000000000003</v>
      </c>
      <c r="G7">
        <v>0.73499999999999999</v>
      </c>
      <c r="H7">
        <v>0.82899999999999996</v>
      </c>
      <c r="I7">
        <v>0.79100000000000004</v>
      </c>
      <c r="J7">
        <v>0.41399999999999998</v>
      </c>
    </row>
    <row r="8" spans="1:10">
      <c r="A8" s="1">
        <v>-0.8</v>
      </c>
      <c r="E8">
        <v>1.0569999999999999</v>
      </c>
    </row>
    <row r="9" spans="1:10">
      <c r="A9" s="1">
        <v>-0.75</v>
      </c>
      <c r="D9">
        <v>1.3</v>
      </c>
    </row>
    <row r="10" spans="1:10">
      <c r="A10" s="1">
        <v>-0.6</v>
      </c>
      <c r="E10">
        <v>1.03</v>
      </c>
    </row>
    <row r="11" spans="1:10">
      <c r="A11" s="1">
        <v>-0.5</v>
      </c>
      <c r="D11">
        <v>1.2809999999999999</v>
      </c>
    </row>
    <row r="12" spans="1:10">
      <c r="A12" s="1">
        <v>-0.4</v>
      </c>
      <c r="E12">
        <v>1.006</v>
      </c>
    </row>
    <row r="13" spans="1:10">
      <c r="A13" s="1">
        <v>-0.25</v>
      </c>
      <c r="D13">
        <v>1.1439999999999999</v>
      </c>
    </row>
    <row r="14" spans="1:10">
      <c r="A14" s="1">
        <v>-0.2</v>
      </c>
      <c r="E14">
        <v>0.98</v>
      </c>
    </row>
    <row r="15" spans="1:10">
      <c r="A15" s="1">
        <v>0</v>
      </c>
      <c r="B15">
        <v>0.45100000000000001</v>
      </c>
      <c r="C15">
        <v>1.591</v>
      </c>
      <c r="D15">
        <v>1.3320000000000001</v>
      </c>
      <c r="E15">
        <v>0.95599999999999996</v>
      </c>
      <c r="F15">
        <v>0.71399999999999997</v>
      </c>
      <c r="G15">
        <v>0.63300000000000001</v>
      </c>
      <c r="H15">
        <v>0.71</v>
      </c>
      <c r="I15">
        <v>0.79500000000000004</v>
      </c>
      <c r="J15">
        <v>0.35</v>
      </c>
    </row>
    <row r="16" spans="1:10">
      <c r="A16" s="1">
        <v>0.2</v>
      </c>
      <c r="E16">
        <v>0.93100000000000005</v>
      </c>
    </row>
    <row r="17" spans="1:10">
      <c r="A17" s="1">
        <v>0.25</v>
      </c>
      <c r="D17">
        <v>1.228</v>
      </c>
    </row>
    <row r="18" spans="1:10">
      <c r="A18" s="1">
        <v>0.4</v>
      </c>
      <c r="E18">
        <v>0.90600000000000003</v>
      </c>
    </row>
    <row r="19" spans="1:10">
      <c r="A19" s="1">
        <v>0.5</v>
      </c>
      <c r="D19">
        <v>1.21</v>
      </c>
    </row>
    <row r="20" spans="1:10">
      <c r="A20" s="1">
        <v>0.6</v>
      </c>
      <c r="E20">
        <v>0.88300000000000001</v>
      </c>
    </row>
    <row r="21" spans="1:10">
      <c r="A21" s="1">
        <v>0.75</v>
      </c>
      <c r="D21">
        <v>1.016</v>
      </c>
    </row>
    <row r="22" spans="1:10">
      <c r="A22" s="1">
        <v>0.8</v>
      </c>
      <c r="E22">
        <v>0.85799999999999998</v>
      </c>
    </row>
    <row r="23" spans="1:10">
      <c r="A23" s="1">
        <v>1</v>
      </c>
      <c r="B23">
        <v>0.39600000000000002</v>
      </c>
      <c r="C23">
        <v>1.514</v>
      </c>
      <c r="D23">
        <v>1.073</v>
      </c>
      <c r="E23">
        <v>0.83499999999999996</v>
      </c>
      <c r="F23">
        <v>0.63700000000000001</v>
      </c>
      <c r="G23">
        <v>0.50900000000000001</v>
      </c>
      <c r="H23">
        <v>0.629</v>
      </c>
      <c r="I23">
        <v>0.8</v>
      </c>
      <c r="J23">
        <v>0.28399999999999997</v>
      </c>
    </row>
    <row r="24" spans="1:10">
      <c r="A24" s="1">
        <v>1.2</v>
      </c>
      <c r="E24">
        <v>0.81299999999999994</v>
      </c>
    </row>
    <row r="25" spans="1:10">
      <c r="A25" s="1">
        <v>1.25</v>
      </c>
      <c r="G25">
        <v>0.56599999999999995</v>
      </c>
    </row>
    <row r="26" spans="1:10">
      <c r="A26" s="1">
        <v>1.4</v>
      </c>
      <c r="E26">
        <v>0.79</v>
      </c>
    </row>
    <row r="27" spans="1:10">
      <c r="A27" s="1">
        <v>1.5</v>
      </c>
      <c r="G27">
        <v>0.55000000000000004</v>
      </c>
    </row>
    <row r="28" spans="1:10">
      <c r="A28" s="1">
        <v>1.6</v>
      </c>
      <c r="E28">
        <v>0.76600000000000001</v>
      </c>
    </row>
    <row r="29" spans="1:10">
      <c r="A29" s="1">
        <v>1.75</v>
      </c>
      <c r="G29">
        <v>0.53800000000000003</v>
      </c>
    </row>
    <row r="30" spans="1:10">
      <c r="A30" s="1">
        <v>1.8</v>
      </c>
      <c r="E30">
        <v>0.745</v>
      </c>
    </row>
    <row r="31" spans="1:10">
      <c r="A31" s="1">
        <v>2</v>
      </c>
      <c r="B31">
        <v>0.33700000000000002</v>
      </c>
      <c r="C31">
        <v>1.4330000000000001</v>
      </c>
      <c r="D31">
        <v>0.98699999999999999</v>
      </c>
      <c r="E31">
        <v>0.72299999999999998</v>
      </c>
      <c r="F31">
        <v>0.53900000000000003</v>
      </c>
      <c r="G31">
        <v>0.52600000000000002</v>
      </c>
      <c r="H31">
        <v>0.56000000000000005</v>
      </c>
      <c r="I31">
        <v>0.77300000000000002</v>
      </c>
      <c r="J31">
        <v>0.218</v>
      </c>
    </row>
    <row r="32" spans="1:10">
      <c r="A32" s="1">
        <v>2.25</v>
      </c>
      <c r="G32">
        <v>0.51600000000000001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H6" sqref="H6"/>
    </sheetView>
  </sheetViews>
  <sheetFormatPr baseColWidth="10" defaultRowHeight="17" x14ac:dyDescent="0"/>
  <sheetData>
    <row r="1" spans="1:6">
      <c r="A1" s="1" t="s">
        <v>5959</v>
      </c>
      <c r="B1" s="1" t="s">
        <v>7146</v>
      </c>
      <c r="C1" s="13" t="s">
        <v>7144</v>
      </c>
      <c r="D1" s="13" t="s">
        <v>6391</v>
      </c>
      <c r="E1" s="13" t="s">
        <v>7145</v>
      </c>
      <c r="F1" s="13" t="s">
        <v>6391</v>
      </c>
    </row>
    <row r="2" spans="1:6">
      <c r="A2" s="1" t="s">
        <v>5935</v>
      </c>
      <c r="B2" s="1">
        <v>21</v>
      </c>
      <c r="C2" s="14">
        <f>S4_migration_barriers!B1783</f>
        <v>-35.512</v>
      </c>
      <c r="D2" s="14">
        <f>S4_migration_barriers!C1783</f>
        <v>3.089</v>
      </c>
      <c r="E2" s="14">
        <f>S4_migration_barriers!E1783</f>
        <v>-51.820999999999998</v>
      </c>
      <c r="F2" s="14">
        <f>S4_migration_barriers!F1783</f>
        <v>2.133</v>
      </c>
    </row>
    <row r="3" spans="1:6">
      <c r="A3" s="1" t="s">
        <v>6384</v>
      </c>
      <c r="B3" s="1">
        <v>22</v>
      </c>
      <c r="C3" s="14">
        <f>S4_migration_barriers!B1784</f>
        <v>-63.722999999999999</v>
      </c>
      <c r="D3" s="14">
        <f>S4_migration_barriers!C1784</f>
        <v>4.931</v>
      </c>
      <c r="E3" s="14">
        <f>S4_migration_barriers!E1784</f>
        <v>-72.783000000000001</v>
      </c>
      <c r="F3" s="14">
        <f>S4_migration_barriers!F1784</f>
        <v>2.4980000000000002</v>
      </c>
    </row>
    <row r="4" spans="1:6">
      <c r="A4" s="1" t="s">
        <v>6385</v>
      </c>
      <c r="B4" s="1">
        <v>23</v>
      </c>
      <c r="C4" s="14">
        <f>S4_migration_barriers!B1785</f>
        <v>-85.902000000000001</v>
      </c>
      <c r="D4" s="14">
        <f>S4_migration_barriers!C1785</f>
        <v>13.742000000000001</v>
      </c>
      <c r="E4" s="14">
        <f>S4_migration_barriers!E1785</f>
        <v>-124.30200000000001</v>
      </c>
      <c r="F4" s="14">
        <f>S4_migration_barriers!F1785</f>
        <v>19.794</v>
      </c>
    </row>
    <row r="5" spans="1:6">
      <c r="A5" s="1" t="s">
        <v>5939</v>
      </c>
      <c r="B5" s="1">
        <v>24</v>
      </c>
      <c r="C5" s="14">
        <f>S4_migration_barriers!B1786</f>
        <v>-85.088999999999999</v>
      </c>
      <c r="D5" s="14">
        <f>S4_migration_barriers!C1786</f>
        <v>0.40699999999999997</v>
      </c>
      <c r="E5" s="14">
        <f>S4_migration_barriers!E1786</f>
        <v>-121.929</v>
      </c>
      <c r="F5" s="14">
        <f>S4_migration_barriers!F1786</f>
        <v>0.66700000000000004</v>
      </c>
    </row>
    <row r="6" spans="1:6">
      <c r="A6" s="1" t="s">
        <v>5940</v>
      </c>
      <c r="B6" s="1">
        <v>25</v>
      </c>
      <c r="C6" s="14">
        <f>S4_migration_barriers!B1787</f>
        <v>-64.369</v>
      </c>
      <c r="D6" s="14">
        <f>S4_migration_barriers!C1787</f>
        <v>4.3689999999999998</v>
      </c>
      <c r="E6" s="14">
        <f>S4_migration_barriers!E1787</f>
        <v>-77.307000000000002</v>
      </c>
      <c r="F6" s="14">
        <f>S4_migration_barriers!F1787</f>
        <v>3.41</v>
      </c>
    </row>
    <row r="7" spans="1:6">
      <c r="A7" s="1" t="s">
        <v>5938</v>
      </c>
      <c r="B7" s="1">
        <v>26</v>
      </c>
      <c r="C7" s="14">
        <f>S4_migration_barriers!B1788</f>
        <v>-78.661000000000001</v>
      </c>
      <c r="D7" s="14">
        <f>S4_migration_barriers!C1788</f>
        <v>10.37</v>
      </c>
      <c r="E7" s="14">
        <f>S4_migration_barriers!E1788</f>
        <v>-82.497</v>
      </c>
      <c r="F7" s="14">
        <f>S4_migration_barriers!F1788</f>
        <v>9.8699999999999992</v>
      </c>
    </row>
    <row r="8" spans="1:6">
      <c r="A8" s="1" t="s">
        <v>5937</v>
      </c>
      <c r="B8" s="1">
        <v>27</v>
      </c>
      <c r="C8" s="14">
        <f>S4_migration_barriers!B1789</f>
        <v>-59.814999999999998</v>
      </c>
      <c r="D8" s="14">
        <f>S4_migration_barriers!C1789</f>
        <v>7.8739999999999997</v>
      </c>
      <c r="E8" s="14">
        <f>S4_migration_barriers!E1789</f>
        <v>-80.349999999999994</v>
      </c>
      <c r="F8" s="14">
        <f>S4_migration_barriers!F1789</f>
        <v>6.65</v>
      </c>
    </row>
    <row r="9" spans="1:6">
      <c r="A9" s="1" t="s">
        <v>6383</v>
      </c>
      <c r="B9" s="1">
        <v>28</v>
      </c>
      <c r="C9" s="14">
        <f>S4_migration_barriers!B1790</f>
        <v>-70.448999999999998</v>
      </c>
      <c r="D9" s="14">
        <f>S4_migration_barriers!C1790</f>
        <v>8.1329999999999991</v>
      </c>
      <c r="E9" s="14">
        <f>S4_migration_barriers!E1790</f>
        <v>-21.196000000000002</v>
      </c>
      <c r="F9" s="14">
        <f>S4_migration_barriers!F1790</f>
        <v>9.8279999999999994</v>
      </c>
    </row>
    <row r="10" spans="1:6">
      <c r="A10" s="1" t="s">
        <v>5936</v>
      </c>
      <c r="B10" s="1">
        <v>31</v>
      </c>
      <c r="C10" s="14">
        <f>S4_migration_barriers!B1791</f>
        <v>-44.44</v>
      </c>
      <c r="D10" s="14">
        <f>S4_migration_barriers!C1791</f>
        <v>2.032</v>
      </c>
      <c r="E10" s="14">
        <f>S4_migration_barriers!E1791</f>
        <v>-64.48</v>
      </c>
      <c r="F10" s="14">
        <f>S4_migration_barriers!F1791</f>
        <v>0.438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75"/>
  <sheetViews>
    <sheetView topLeftCell="A41" workbookViewId="0">
      <selection activeCell="K59" sqref="K59"/>
    </sheetView>
  </sheetViews>
  <sheetFormatPr baseColWidth="10" defaultRowHeight="17" x14ac:dyDescent="0"/>
  <sheetData>
    <row r="1" spans="1:36">
      <c r="E1" t="s">
        <v>6505</v>
      </c>
      <c r="L1" t="s">
        <v>6507</v>
      </c>
      <c r="T1" t="s">
        <v>6506</v>
      </c>
      <c r="AA1" t="s">
        <v>6508</v>
      </c>
      <c r="AG1" t="s">
        <v>7147</v>
      </c>
    </row>
    <row r="2" spans="1:36">
      <c r="A2" t="s">
        <v>6394</v>
      </c>
      <c r="C2" t="s">
        <v>6504</v>
      </c>
      <c r="D2" t="s">
        <v>6395</v>
      </c>
      <c r="E2" t="s">
        <v>6396</v>
      </c>
      <c r="F2" t="s">
        <v>6391</v>
      </c>
      <c r="G2" t="s">
        <v>6397</v>
      </c>
      <c r="H2" t="s">
        <v>6398</v>
      </c>
      <c r="I2" t="s">
        <v>6399</v>
      </c>
      <c r="K2" t="s">
        <v>6395</v>
      </c>
      <c r="L2" t="s">
        <v>6396</v>
      </c>
      <c r="M2" t="s">
        <v>6391</v>
      </c>
      <c r="N2" t="s">
        <v>6397</v>
      </c>
      <c r="O2" t="s">
        <v>6398</v>
      </c>
      <c r="P2" t="s">
        <v>6399</v>
      </c>
      <c r="Q2" t="s">
        <v>7147</v>
      </c>
      <c r="R2" t="s">
        <v>6504</v>
      </c>
      <c r="S2" t="s">
        <v>6395</v>
      </c>
      <c r="T2" t="s">
        <v>6396</v>
      </c>
      <c r="U2" t="s">
        <v>6391</v>
      </c>
      <c r="V2" t="s">
        <v>6397</v>
      </c>
      <c r="W2" t="s">
        <v>6398</v>
      </c>
      <c r="X2" t="s">
        <v>6399</v>
      </c>
      <c r="Z2" t="s">
        <v>6395</v>
      </c>
      <c r="AA2" t="s">
        <v>6396</v>
      </c>
      <c r="AB2" t="s">
        <v>6391</v>
      </c>
      <c r="AC2" t="s">
        <v>6397</v>
      </c>
      <c r="AD2" t="s">
        <v>6398</v>
      </c>
      <c r="AE2" t="s">
        <v>6399</v>
      </c>
      <c r="AF2" t="s">
        <v>7147</v>
      </c>
      <c r="AG2" t="s">
        <v>7151</v>
      </c>
      <c r="AH2" t="s">
        <v>7149</v>
      </c>
      <c r="AI2" t="s">
        <v>7148</v>
      </c>
      <c r="AJ2" t="s">
        <v>7150</v>
      </c>
    </row>
    <row r="3" spans="1:36">
      <c r="A3" t="s">
        <v>6496</v>
      </c>
      <c r="C3">
        <v>9</v>
      </c>
      <c r="D3" t="s">
        <v>6400</v>
      </c>
      <c r="E3">
        <v>-99.165000000000006</v>
      </c>
      <c r="F3">
        <v>3.8079999999999998</v>
      </c>
      <c r="G3">
        <v>7.9</v>
      </c>
      <c r="H3">
        <v>-113.681</v>
      </c>
      <c r="I3">
        <v>-2.5760000000000001</v>
      </c>
      <c r="K3" t="s">
        <v>6400</v>
      </c>
      <c r="L3">
        <v>-80.091999999999999</v>
      </c>
      <c r="M3">
        <v>6.2610000000000001</v>
      </c>
      <c r="N3">
        <v>7</v>
      </c>
      <c r="O3">
        <v>-68.040000000000006</v>
      </c>
      <c r="P3">
        <v>-3.1819999999999999</v>
      </c>
      <c r="Q3">
        <f>ABS(L3-O3)</f>
        <v>12.051999999999992</v>
      </c>
      <c r="R3">
        <v>9</v>
      </c>
      <c r="S3" t="s">
        <v>6404</v>
      </c>
      <c r="T3">
        <v>-114.41500000000001</v>
      </c>
      <c r="U3">
        <v>3.3039999999999998</v>
      </c>
      <c r="V3">
        <v>8.1</v>
      </c>
      <c r="W3">
        <v>-116.559</v>
      </c>
      <c r="X3">
        <v>-2.601</v>
      </c>
      <c r="Z3" t="s">
        <v>6404</v>
      </c>
      <c r="AA3">
        <v>-46.671999999999997</v>
      </c>
      <c r="AB3">
        <v>1.2070000000000001</v>
      </c>
      <c r="AC3">
        <v>6.7</v>
      </c>
      <c r="AD3">
        <v>-65.123999999999995</v>
      </c>
      <c r="AE3">
        <v>-3.0720000000000001</v>
      </c>
      <c r="AF3">
        <f>ABS(AA3-AD3)</f>
        <v>18.451999999999998</v>
      </c>
      <c r="AG3">
        <f>ABS(E3-H3)</f>
        <v>14.515999999999991</v>
      </c>
      <c r="AH3">
        <f>ABS(L3-O3)</f>
        <v>12.051999999999992</v>
      </c>
      <c r="AI3">
        <f>ABS(T3-W3)</f>
        <v>2.1439999999999912</v>
      </c>
      <c r="AJ3">
        <f>ABS(AA3-AD3)</f>
        <v>18.451999999999998</v>
      </c>
    </row>
    <row r="4" spans="1:36">
      <c r="C4">
        <v>9</v>
      </c>
      <c r="D4" t="s">
        <v>6401</v>
      </c>
      <c r="E4">
        <v>-91.861999999999995</v>
      </c>
      <c r="F4">
        <v>4.8369999999999997</v>
      </c>
      <c r="G4">
        <v>7</v>
      </c>
      <c r="H4">
        <v>-100.73</v>
      </c>
      <c r="I4">
        <v>-2.4700000000000002</v>
      </c>
      <c r="K4" s="2" t="s">
        <v>6401</v>
      </c>
      <c r="L4" s="2">
        <v>-84.24</v>
      </c>
      <c r="M4" s="2">
        <v>4.5199999999999996</v>
      </c>
      <c r="N4" s="2">
        <v>5.5</v>
      </c>
      <c r="O4" s="2">
        <v>-53.46</v>
      </c>
      <c r="P4" s="2">
        <v>-2.641</v>
      </c>
      <c r="Q4">
        <f t="shared" ref="Q4:Q34" si="0">ABS(L4-O4)</f>
        <v>30.779999999999994</v>
      </c>
      <c r="R4">
        <v>9</v>
      </c>
      <c r="S4" t="s">
        <v>6405</v>
      </c>
      <c r="T4">
        <v>-114.437</v>
      </c>
      <c r="U4">
        <v>3.2639999999999998</v>
      </c>
      <c r="V4">
        <v>7.4</v>
      </c>
      <c r="W4">
        <v>-106.486</v>
      </c>
      <c r="X4">
        <v>-2.516</v>
      </c>
      <c r="Z4" t="s">
        <v>6405</v>
      </c>
      <c r="AA4">
        <v>-52.222999999999999</v>
      </c>
      <c r="AB4">
        <v>1.161</v>
      </c>
      <c r="AC4">
        <v>5.4</v>
      </c>
      <c r="AD4">
        <v>-52.488</v>
      </c>
      <c r="AE4">
        <v>-2.6059999999999999</v>
      </c>
      <c r="AF4">
        <f t="shared" ref="AF4:AF66" si="1">ABS(AA4-AD4)</f>
        <v>0.26500000000000057</v>
      </c>
      <c r="AG4">
        <f t="shared" ref="AG4:AG34" si="2">ABS(E4-H4)</f>
        <v>8.8680000000000092</v>
      </c>
      <c r="AH4">
        <f t="shared" ref="AH4:AH34" si="3">ABS(L4-O4)</f>
        <v>30.779999999999994</v>
      </c>
      <c r="AI4">
        <f t="shared" ref="AI4:AI66" si="4">ABS(T4-W4)</f>
        <v>7.9509999999999934</v>
      </c>
      <c r="AJ4">
        <f t="shared" ref="AJ4:AJ66" si="5">ABS(AA4-AD4)</f>
        <v>0.26500000000000057</v>
      </c>
    </row>
    <row r="5" spans="1:36">
      <c r="B5" t="s">
        <v>6509</v>
      </c>
      <c r="C5">
        <v>9</v>
      </c>
      <c r="D5" t="s">
        <v>6402</v>
      </c>
      <c r="F5">
        <v>61.716999999999999</v>
      </c>
      <c r="G5">
        <v>7.1</v>
      </c>
      <c r="H5">
        <v>-102.169</v>
      </c>
      <c r="I5">
        <v>-2.4809999999999999</v>
      </c>
      <c r="K5" s="2" t="s">
        <v>6402</v>
      </c>
      <c r="L5" s="2">
        <v>-85.292000000000002</v>
      </c>
      <c r="M5" s="2">
        <v>3.6429999999999998</v>
      </c>
      <c r="N5" s="2">
        <v>5</v>
      </c>
      <c r="O5" s="2">
        <v>-48.6</v>
      </c>
      <c r="P5" s="2">
        <v>-2.468</v>
      </c>
      <c r="Q5">
        <f t="shared" si="0"/>
        <v>36.692</v>
      </c>
      <c r="R5">
        <v>9</v>
      </c>
      <c r="S5" t="s">
        <v>6406</v>
      </c>
      <c r="T5">
        <v>-113.05800000000001</v>
      </c>
      <c r="U5">
        <v>1.496</v>
      </c>
      <c r="V5">
        <v>7.6</v>
      </c>
      <c r="W5">
        <v>-109.364</v>
      </c>
      <c r="X5">
        <v>-2.54</v>
      </c>
      <c r="Z5" t="s">
        <v>6406</v>
      </c>
      <c r="AA5">
        <v>-51.304000000000002</v>
      </c>
      <c r="AB5">
        <v>3.1389999999999998</v>
      </c>
      <c r="AC5">
        <v>5.2</v>
      </c>
      <c r="AD5">
        <v>-50.543999999999997</v>
      </c>
      <c r="AE5">
        <v>-2.5369999999999999</v>
      </c>
      <c r="AF5">
        <f t="shared" si="1"/>
        <v>0.76000000000000512</v>
      </c>
      <c r="AH5">
        <f t="shared" si="3"/>
        <v>36.692</v>
      </c>
      <c r="AI5">
        <f t="shared" si="4"/>
        <v>3.6940000000000026</v>
      </c>
      <c r="AJ5">
        <f t="shared" si="5"/>
        <v>0.76000000000000512</v>
      </c>
    </row>
    <row r="6" spans="1:36">
      <c r="C6">
        <v>9</v>
      </c>
      <c r="D6" t="s">
        <v>6403</v>
      </c>
      <c r="E6">
        <v>-99.363</v>
      </c>
      <c r="F6">
        <v>3.4369999999999998</v>
      </c>
      <c r="G6">
        <v>7.9</v>
      </c>
      <c r="H6">
        <v>-113.681</v>
      </c>
      <c r="I6">
        <v>-2.5760000000000001</v>
      </c>
      <c r="K6" t="s">
        <v>6403</v>
      </c>
      <c r="L6">
        <v>-80.557000000000002</v>
      </c>
      <c r="M6">
        <v>5.9749999999999996</v>
      </c>
      <c r="N6">
        <v>6.3</v>
      </c>
      <c r="O6">
        <v>-61.235999999999997</v>
      </c>
      <c r="P6">
        <v>-2.9260000000000002</v>
      </c>
      <c r="Q6">
        <f t="shared" si="0"/>
        <v>19.321000000000005</v>
      </c>
      <c r="R6">
        <v>9</v>
      </c>
      <c r="S6" t="s">
        <v>6407</v>
      </c>
      <c r="T6">
        <v>-101.461</v>
      </c>
      <c r="U6">
        <v>2.7280000000000002</v>
      </c>
      <c r="V6">
        <v>7.7</v>
      </c>
      <c r="W6">
        <v>-110.803</v>
      </c>
      <c r="X6">
        <v>-2.552</v>
      </c>
      <c r="Z6" t="s">
        <v>6407</v>
      </c>
      <c r="AA6">
        <v>-37.843000000000004</v>
      </c>
      <c r="AB6">
        <v>1.133</v>
      </c>
      <c r="AC6">
        <v>6</v>
      </c>
      <c r="AD6">
        <v>-58.32</v>
      </c>
      <c r="AE6">
        <v>-2.8180000000000001</v>
      </c>
      <c r="AF6">
        <f t="shared" si="1"/>
        <v>20.476999999999997</v>
      </c>
      <c r="AG6">
        <f t="shared" si="2"/>
        <v>14.317999999999998</v>
      </c>
      <c r="AH6">
        <f t="shared" si="3"/>
        <v>19.321000000000005</v>
      </c>
      <c r="AI6">
        <f t="shared" si="4"/>
        <v>9.3419999999999987</v>
      </c>
      <c r="AJ6">
        <f t="shared" si="5"/>
        <v>20.476999999999997</v>
      </c>
    </row>
    <row r="7" spans="1:36">
      <c r="A7" t="s">
        <v>6497</v>
      </c>
      <c r="C7">
        <v>10</v>
      </c>
      <c r="D7" t="s">
        <v>6412</v>
      </c>
      <c r="E7">
        <v>-85.085999999999999</v>
      </c>
      <c r="F7">
        <v>0.873</v>
      </c>
      <c r="G7">
        <v>7.3</v>
      </c>
      <c r="H7">
        <v>-105.047</v>
      </c>
      <c r="I7">
        <v>-2.5049999999999999</v>
      </c>
      <c r="K7" t="s">
        <v>6412</v>
      </c>
      <c r="L7">
        <v>-64.004999999999995</v>
      </c>
      <c r="M7">
        <v>4.3570000000000002</v>
      </c>
      <c r="N7">
        <v>5.5</v>
      </c>
      <c r="O7">
        <v>-53.46</v>
      </c>
      <c r="P7">
        <v>-2.641</v>
      </c>
      <c r="Q7">
        <f t="shared" si="0"/>
        <v>10.544999999999995</v>
      </c>
      <c r="R7">
        <v>9</v>
      </c>
      <c r="S7" t="s">
        <v>6408</v>
      </c>
      <c r="T7">
        <v>-102.02200000000001</v>
      </c>
      <c r="U7">
        <v>3.3490000000000002</v>
      </c>
      <c r="V7">
        <v>7.6</v>
      </c>
      <c r="W7">
        <v>-109.364</v>
      </c>
      <c r="X7">
        <v>-2.54</v>
      </c>
      <c r="Z7" t="s">
        <v>6408</v>
      </c>
      <c r="AA7">
        <v>-37.500999999999998</v>
      </c>
      <c r="AB7">
        <v>1.1339999999999999</v>
      </c>
      <c r="AC7">
        <v>5.5</v>
      </c>
      <c r="AD7">
        <v>-53.46</v>
      </c>
      <c r="AE7">
        <v>-2.641</v>
      </c>
      <c r="AF7">
        <f t="shared" si="1"/>
        <v>15.959000000000003</v>
      </c>
      <c r="AG7">
        <f t="shared" si="2"/>
        <v>19.960999999999999</v>
      </c>
      <c r="AH7">
        <f t="shared" si="3"/>
        <v>10.544999999999995</v>
      </c>
      <c r="AI7">
        <f t="shared" si="4"/>
        <v>7.3419999999999987</v>
      </c>
      <c r="AJ7">
        <f t="shared" si="5"/>
        <v>15.959000000000003</v>
      </c>
    </row>
    <row r="8" spans="1:36">
      <c r="C8">
        <v>10</v>
      </c>
      <c r="D8" t="s">
        <v>6413</v>
      </c>
      <c r="E8">
        <v>-84.516000000000005</v>
      </c>
      <c r="F8">
        <v>0.56699999999999995</v>
      </c>
      <c r="G8">
        <v>6.8</v>
      </c>
      <c r="H8">
        <v>-97.852000000000004</v>
      </c>
      <c r="I8">
        <v>-2.448</v>
      </c>
      <c r="K8" t="s">
        <v>6413</v>
      </c>
      <c r="L8">
        <v>-59.701999999999998</v>
      </c>
      <c r="M8">
        <v>2.2280000000000002</v>
      </c>
      <c r="N8">
        <v>4.4000000000000004</v>
      </c>
      <c r="O8">
        <v>-42.768000000000001</v>
      </c>
      <c r="P8">
        <v>-2.2679999999999998</v>
      </c>
      <c r="Q8">
        <f t="shared" si="0"/>
        <v>16.933999999999997</v>
      </c>
      <c r="R8">
        <v>9</v>
      </c>
      <c r="S8" t="s">
        <v>6409</v>
      </c>
      <c r="T8">
        <v>-112.604</v>
      </c>
      <c r="U8">
        <v>1.7949999999999999</v>
      </c>
      <c r="V8">
        <v>7</v>
      </c>
      <c r="W8">
        <v>-100.73</v>
      </c>
      <c r="X8">
        <v>-2.4700000000000002</v>
      </c>
      <c r="Z8" t="s">
        <v>6409</v>
      </c>
      <c r="AA8">
        <v>-51.246000000000002</v>
      </c>
      <c r="AB8">
        <v>2.7759999999999998</v>
      </c>
      <c r="AC8">
        <v>5.2</v>
      </c>
      <c r="AD8">
        <v>-50.543999999999997</v>
      </c>
      <c r="AE8">
        <v>-2.5369999999999999</v>
      </c>
      <c r="AF8">
        <f t="shared" si="1"/>
        <v>0.70200000000000529</v>
      </c>
      <c r="AG8">
        <f t="shared" si="2"/>
        <v>13.335999999999999</v>
      </c>
      <c r="AH8">
        <f t="shared" si="3"/>
        <v>16.933999999999997</v>
      </c>
      <c r="AI8">
        <f t="shared" si="4"/>
        <v>11.873999999999995</v>
      </c>
      <c r="AJ8">
        <f t="shared" si="5"/>
        <v>0.70200000000000529</v>
      </c>
    </row>
    <row r="9" spans="1:36">
      <c r="C9">
        <v>10</v>
      </c>
      <c r="D9" t="s">
        <v>6414</v>
      </c>
      <c r="E9">
        <v>-82.941000000000003</v>
      </c>
      <c r="F9">
        <v>0.41599999999999998</v>
      </c>
      <c r="G9">
        <v>7</v>
      </c>
      <c r="H9">
        <v>-100.73</v>
      </c>
      <c r="I9">
        <v>-2.4700000000000002</v>
      </c>
      <c r="K9" t="s">
        <v>6414</v>
      </c>
      <c r="L9">
        <v>-59.45</v>
      </c>
      <c r="M9">
        <v>2.3559999999999999</v>
      </c>
      <c r="N9">
        <v>5.2</v>
      </c>
      <c r="O9">
        <v>-50.543999999999997</v>
      </c>
      <c r="P9">
        <v>-2.5369999999999999</v>
      </c>
      <c r="Q9">
        <f t="shared" si="0"/>
        <v>8.9060000000000059</v>
      </c>
      <c r="R9">
        <v>9</v>
      </c>
      <c r="S9" t="s">
        <v>6410</v>
      </c>
      <c r="T9">
        <v>-114.578</v>
      </c>
      <c r="U9">
        <v>3.2109999999999999</v>
      </c>
      <c r="V9">
        <v>7.6</v>
      </c>
      <c r="W9">
        <v>-109.364</v>
      </c>
      <c r="X9">
        <v>-2.54</v>
      </c>
      <c r="Z9" t="s">
        <v>6410</v>
      </c>
      <c r="AA9">
        <v>-51.664000000000001</v>
      </c>
      <c r="AB9">
        <v>1.363</v>
      </c>
      <c r="AC9">
        <v>4.7</v>
      </c>
      <c r="AD9">
        <v>-45.683999999999997</v>
      </c>
      <c r="AE9">
        <v>-2.367</v>
      </c>
      <c r="AF9">
        <f t="shared" si="1"/>
        <v>5.980000000000004</v>
      </c>
      <c r="AG9">
        <f t="shared" si="2"/>
        <v>17.789000000000001</v>
      </c>
      <c r="AH9">
        <f t="shared" si="3"/>
        <v>8.9060000000000059</v>
      </c>
      <c r="AI9">
        <f t="shared" si="4"/>
        <v>5.2139999999999986</v>
      </c>
      <c r="AJ9">
        <f t="shared" si="5"/>
        <v>5.980000000000004</v>
      </c>
    </row>
    <row r="10" spans="1:36">
      <c r="C10">
        <v>10</v>
      </c>
      <c r="D10" t="s">
        <v>6415</v>
      </c>
      <c r="E10">
        <v>-86.262</v>
      </c>
      <c r="F10">
        <v>0.84</v>
      </c>
      <c r="G10">
        <v>7.3</v>
      </c>
      <c r="H10">
        <v>-105.047</v>
      </c>
      <c r="I10">
        <v>-2.5049999999999999</v>
      </c>
      <c r="K10" t="s">
        <v>6415</v>
      </c>
      <c r="L10">
        <v>-64.34</v>
      </c>
      <c r="M10">
        <v>4.4829999999999997</v>
      </c>
      <c r="N10">
        <v>5.7</v>
      </c>
      <c r="O10">
        <v>-55.404000000000003</v>
      </c>
      <c r="P10">
        <v>-2.7109999999999999</v>
      </c>
      <c r="Q10">
        <f t="shared" si="0"/>
        <v>8.9359999999999999</v>
      </c>
      <c r="R10">
        <v>9</v>
      </c>
      <c r="S10" t="s">
        <v>6411</v>
      </c>
      <c r="T10">
        <v>-114.431</v>
      </c>
      <c r="U10">
        <v>3.3250000000000002</v>
      </c>
      <c r="V10">
        <v>8.1</v>
      </c>
      <c r="W10">
        <v>-116.559</v>
      </c>
      <c r="X10">
        <v>-2.601</v>
      </c>
      <c r="Z10" t="s">
        <v>6411</v>
      </c>
      <c r="AA10">
        <v>-46.831000000000003</v>
      </c>
      <c r="AB10">
        <v>0.97399999999999998</v>
      </c>
      <c r="AC10">
        <v>6.1</v>
      </c>
      <c r="AD10">
        <v>-59.292000000000002</v>
      </c>
      <c r="AE10">
        <v>-2.8540000000000001</v>
      </c>
      <c r="AF10">
        <f t="shared" si="1"/>
        <v>12.460999999999999</v>
      </c>
      <c r="AG10">
        <f t="shared" si="2"/>
        <v>18.784999999999997</v>
      </c>
      <c r="AH10">
        <f t="shared" si="3"/>
        <v>8.9359999999999999</v>
      </c>
      <c r="AI10">
        <f t="shared" si="4"/>
        <v>2.1280000000000001</v>
      </c>
      <c r="AJ10">
        <f t="shared" si="5"/>
        <v>12.460999999999999</v>
      </c>
    </row>
    <row r="11" spans="1:36">
      <c r="A11" t="s">
        <v>6498</v>
      </c>
      <c r="C11">
        <v>11</v>
      </c>
      <c r="D11" t="s">
        <v>6424</v>
      </c>
      <c r="E11">
        <v>-98.792000000000002</v>
      </c>
      <c r="F11">
        <v>3.8239999999999998</v>
      </c>
      <c r="G11">
        <v>7.7</v>
      </c>
      <c r="H11">
        <v>-110.803</v>
      </c>
      <c r="I11">
        <v>-2.552</v>
      </c>
      <c r="K11" t="s">
        <v>6424</v>
      </c>
      <c r="L11">
        <v>-79.222999999999999</v>
      </c>
      <c r="M11">
        <v>6.032</v>
      </c>
      <c r="N11">
        <v>6.7</v>
      </c>
      <c r="O11">
        <v>-65.123999999999995</v>
      </c>
      <c r="P11">
        <v>-3.0720000000000001</v>
      </c>
      <c r="Q11">
        <f t="shared" si="0"/>
        <v>14.099000000000004</v>
      </c>
      <c r="R11">
        <v>10</v>
      </c>
      <c r="S11" t="s">
        <v>6416</v>
      </c>
      <c r="T11">
        <v>-101.729</v>
      </c>
      <c r="U11">
        <v>1.7</v>
      </c>
      <c r="V11">
        <v>7.1</v>
      </c>
      <c r="W11">
        <v>-102.169</v>
      </c>
      <c r="X11">
        <v>-2.4809999999999999</v>
      </c>
      <c r="Z11" t="s">
        <v>6416</v>
      </c>
      <c r="AA11">
        <v>-39.451999999999998</v>
      </c>
      <c r="AB11">
        <v>0.79900000000000004</v>
      </c>
      <c r="AC11">
        <v>4.9000000000000004</v>
      </c>
      <c r="AD11">
        <v>-47.628</v>
      </c>
      <c r="AE11">
        <v>-2.4340000000000002</v>
      </c>
      <c r="AF11">
        <f t="shared" si="1"/>
        <v>8.1760000000000019</v>
      </c>
      <c r="AG11">
        <f t="shared" si="2"/>
        <v>12.010999999999996</v>
      </c>
      <c r="AH11">
        <f t="shared" si="3"/>
        <v>14.099000000000004</v>
      </c>
      <c r="AI11">
        <f t="shared" si="4"/>
        <v>0.43999999999999773</v>
      </c>
      <c r="AJ11">
        <f t="shared" si="5"/>
        <v>8.1760000000000019</v>
      </c>
    </row>
    <row r="12" spans="1:36">
      <c r="C12">
        <v>11</v>
      </c>
      <c r="D12" t="s">
        <v>6425</v>
      </c>
      <c r="E12">
        <v>-92.614000000000004</v>
      </c>
      <c r="F12">
        <v>4.798</v>
      </c>
      <c r="G12">
        <v>6.9</v>
      </c>
      <c r="H12">
        <v>-99.290999999999997</v>
      </c>
      <c r="I12">
        <v>-2.4590000000000001</v>
      </c>
      <c r="K12" s="2" t="s">
        <v>6425</v>
      </c>
      <c r="L12" s="2">
        <v>-83.546000000000006</v>
      </c>
      <c r="M12" s="2">
        <v>4.6369999999999996</v>
      </c>
      <c r="N12" s="2">
        <v>5.0999999999999996</v>
      </c>
      <c r="O12" s="2">
        <v>-49.572000000000003</v>
      </c>
      <c r="P12" s="2">
        <v>-2.5019999999999998</v>
      </c>
      <c r="Q12">
        <f t="shared" si="0"/>
        <v>33.974000000000004</v>
      </c>
      <c r="R12">
        <v>10</v>
      </c>
      <c r="S12" t="s">
        <v>6417</v>
      </c>
      <c r="T12">
        <v>-121.18</v>
      </c>
      <c r="U12">
        <v>1.355</v>
      </c>
      <c r="V12">
        <v>7.6</v>
      </c>
      <c r="W12">
        <v>-109.364</v>
      </c>
      <c r="X12">
        <v>-2.54</v>
      </c>
      <c r="Z12" t="s">
        <v>6417</v>
      </c>
      <c r="AA12">
        <v>-77.210999999999999</v>
      </c>
      <c r="AB12">
        <v>2.6110000000000002</v>
      </c>
      <c r="AC12">
        <v>6</v>
      </c>
      <c r="AD12">
        <v>-58.32</v>
      </c>
      <c r="AE12">
        <v>-2.8180000000000001</v>
      </c>
      <c r="AF12">
        <f t="shared" si="1"/>
        <v>18.890999999999998</v>
      </c>
      <c r="AG12">
        <f t="shared" si="2"/>
        <v>6.6769999999999925</v>
      </c>
      <c r="AH12">
        <f t="shared" si="3"/>
        <v>33.974000000000004</v>
      </c>
      <c r="AI12">
        <f t="shared" si="4"/>
        <v>11.816000000000003</v>
      </c>
      <c r="AJ12">
        <f t="shared" si="5"/>
        <v>18.890999999999998</v>
      </c>
    </row>
    <row r="13" spans="1:36">
      <c r="C13">
        <v>11</v>
      </c>
      <c r="D13" t="s">
        <v>6426</v>
      </c>
      <c r="E13">
        <v>-92.748999999999995</v>
      </c>
      <c r="F13">
        <v>3.9350000000000001</v>
      </c>
      <c r="G13">
        <v>6.9</v>
      </c>
      <c r="H13">
        <v>-99.290999999999997</v>
      </c>
      <c r="I13">
        <v>-2.4590000000000001</v>
      </c>
      <c r="K13" s="2" t="s">
        <v>6426</v>
      </c>
      <c r="L13" s="2">
        <v>-82.951999999999998</v>
      </c>
      <c r="M13" s="2">
        <v>4.8650000000000002</v>
      </c>
      <c r="N13" s="2">
        <v>5.4</v>
      </c>
      <c r="O13" s="2">
        <v>-52.488</v>
      </c>
      <c r="P13" s="2">
        <v>-2.6059999999999999</v>
      </c>
      <c r="Q13">
        <f t="shared" si="0"/>
        <v>30.463999999999999</v>
      </c>
      <c r="R13">
        <v>10</v>
      </c>
      <c r="S13" t="s">
        <v>6418</v>
      </c>
      <c r="T13">
        <v>-122.185</v>
      </c>
      <c r="U13">
        <v>2.2949999999999999</v>
      </c>
      <c r="V13">
        <v>7.8</v>
      </c>
      <c r="W13">
        <v>-112.242</v>
      </c>
      <c r="X13">
        <v>-2.5640000000000001</v>
      </c>
      <c r="Z13" t="s">
        <v>6418</v>
      </c>
      <c r="AA13">
        <v>-67.796000000000006</v>
      </c>
      <c r="AB13">
        <v>1.853</v>
      </c>
      <c r="AC13">
        <v>6.8</v>
      </c>
      <c r="AD13">
        <v>-66.096000000000004</v>
      </c>
      <c r="AE13">
        <v>-3.1080000000000001</v>
      </c>
      <c r="AF13">
        <f t="shared" si="1"/>
        <v>1.7000000000000028</v>
      </c>
      <c r="AG13">
        <f t="shared" si="2"/>
        <v>6.5420000000000016</v>
      </c>
      <c r="AH13">
        <f t="shared" si="3"/>
        <v>30.463999999999999</v>
      </c>
      <c r="AI13">
        <f t="shared" si="4"/>
        <v>9.9429999999999978</v>
      </c>
      <c r="AJ13">
        <f t="shared" si="5"/>
        <v>1.7000000000000028</v>
      </c>
    </row>
    <row r="14" spans="1:36">
      <c r="C14">
        <v>11</v>
      </c>
      <c r="D14" t="s">
        <v>6427</v>
      </c>
      <c r="E14">
        <v>-98.793999999999997</v>
      </c>
      <c r="F14">
        <v>3.4510000000000001</v>
      </c>
      <c r="G14">
        <v>7.7</v>
      </c>
      <c r="H14">
        <v>-110.803</v>
      </c>
      <c r="I14">
        <v>-2.552</v>
      </c>
      <c r="K14" t="s">
        <v>6427</v>
      </c>
      <c r="L14">
        <v>-80.725999999999999</v>
      </c>
      <c r="M14">
        <v>5.0709999999999997</v>
      </c>
      <c r="N14">
        <v>6.5</v>
      </c>
      <c r="O14">
        <v>-63.18</v>
      </c>
      <c r="P14">
        <v>-2.9990000000000001</v>
      </c>
      <c r="Q14">
        <f t="shared" si="0"/>
        <v>17.545999999999999</v>
      </c>
      <c r="R14">
        <v>10</v>
      </c>
      <c r="S14" t="s">
        <v>6419</v>
      </c>
      <c r="T14">
        <v>-95.474000000000004</v>
      </c>
      <c r="U14">
        <v>2.516</v>
      </c>
      <c r="V14">
        <v>7.3</v>
      </c>
      <c r="W14">
        <v>-105.047</v>
      </c>
      <c r="X14">
        <v>-2.5049999999999999</v>
      </c>
      <c r="Z14" t="s">
        <v>6419</v>
      </c>
      <c r="AA14">
        <v>-27.759</v>
      </c>
      <c r="AB14">
        <v>1.6339999999999999</v>
      </c>
      <c r="AC14">
        <v>5.4</v>
      </c>
      <c r="AD14">
        <v>-52.488</v>
      </c>
      <c r="AE14">
        <v>-2.6059999999999999</v>
      </c>
      <c r="AF14">
        <f t="shared" si="1"/>
        <v>24.728999999999999</v>
      </c>
      <c r="AG14">
        <f t="shared" si="2"/>
        <v>12.009</v>
      </c>
      <c r="AH14">
        <f t="shared" si="3"/>
        <v>17.545999999999999</v>
      </c>
      <c r="AI14">
        <f t="shared" si="4"/>
        <v>9.5729999999999933</v>
      </c>
      <c r="AJ14">
        <f t="shared" si="5"/>
        <v>24.728999999999999</v>
      </c>
    </row>
    <row r="15" spans="1:36">
      <c r="A15" t="s">
        <v>6499</v>
      </c>
      <c r="C15">
        <v>12</v>
      </c>
      <c r="D15" t="s">
        <v>6436</v>
      </c>
      <c r="E15">
        <v>-85.620999999999995</v>
      </c>
      <c r="F15">
        <v>1.1819999999999999</v>
      </c>
      <c r="G15">
        <v>7.1</v>
      </c>
      <c r="H15">
        <v>-102.169</v>
      </c>
      <c r="I15">
        <v>-2.4809999999999999</v>
      </c>
      <c r="K15" t="s">
        <v>6436</v>
      </c>
      <c r="L15">
        <v>-64.623999999999995</v>
      </c>
      <c r="M15">
        <v>4.7590000000000003</v>
      </c>
      <c r="N15">
        <v>5.6</v>
      </c>
      <c r="O15">
        <v>-54.432000000000002</v>
      </c>
      <c r="P15">
        <v>-2.6760000000000002</v>
      </c>
      <c r="Q15">
        <f t="shared" si="0"/>
        <v>10.191999999999993</v>
      </c>
      <c r="R15">
        <v>10</v>
      </c>
      <c r="S15" t="s">
        <v>6420</v>
      </c>
      <c r="T15">
        <v>-95.058999999999997</v>
      </c>
      <c r="U15">
        <v>2.2240000000000002</v>
      </c>
      <c r="V15">
        <v>7.4</v>
      </c>
      <c r="W15">
        <v>-106.486</v>
      </c>
      <c r="X15">
        <v>-2.516</v>
      </c>
      <c r="Z15" s="2" t="s">
        <v>6420</v>
      </c>
      <c r="AA15" s="2">
        <v>-27.725000000000001</v>
      </c>
      <c r="AB15" s="2">
        <v>1.177</v>
      </c>
      <c r="AC15" s="2">
        <v>5.6</v>
      </c>
      <c r="AD15" s="2">
        <v>-54.432000000000002</v>
      </c>
      <c r="AE15" s="2">
        <v>-2.6760000000000002</v>
      </c>
      <c r="AF15">
        <f t="shared" si="1"/>
        <v>26.707000000000001</v>
      </c>
      <c r="AG15">
        <f t="shared" si="2"/>
        <v>16.548000000000002</v>
      </c>
      <c r="AH15">
        <f t="shared" si="3"/>
        <v>10.191999999999993</v>
      </c>
      <c r="AI15">
        <f t="shared" si="4"/>
        <v>11.427000000000007</v>
      </c>
      <c r="AJ15">
        <f t="shared" si="5"/>
        <v>26.707000000000001</v>
      </c>
    </row>
    <row r="16" spans="1:36">
      <c r="C16">
        <v>12</v>
      </c>
      <c r="D16" t="s">
        <v>6437</v>
      </c>
      <c r="E16">
        <v>-83.411000000000001</v>
      </c>
      <c r="F16">
        <v>0.39400000000000002</v>
      </c>
      <c r="G16">
        <v>7</v>
      </c>
      <c r="H16">
        <v>-100.73</v>
      </c>
      <c r="I16">
        <v>-2.4700000000000002</v>
      </c>
      <c r="K16" t="s">
        <v>6437</v>
      </c>
      <c r="L16">
        <v>-60.198</v>
      </c>
      <c r="M16">
        <v>2.3069999999999999</v>
      </c>
      <c r="N16">
        <v>4.7</v>
      </c>
      <c r="O16">
        <v>-45.683999999999997</v>
      </c>
      <c r="P16">
        <v>-2.367</v>
      </c>
      <c r="Q16">
        <f t="shared" si="0"/>
        <v>14.514000000000003</v>
      </c>
      <c r="R16">
        <v>10</v>
      </c>
      <c r="S16" t="s">
        <v>6421</v>
      </c>
      <c r="T16">
        <v>-121.533</v>
      </c>
      <c r="U16">
        <v>2.6880000000000002</v>
      </c>
      <c r="V16">
        <v>8</v>
      </c>
      <c r="W16">
        <v>-115.12</v>
      </c>
      <c r="X16">
        <v>-2.589</v>
      </c>
      <c r="Z16" t="s">
        <v>6421</v>
      </c>
      <c r="AA16">
        <v>-68.024000000000001</v>
      </c>
      <c r="AB16">
        <v>1.639</v>
      </c>
      <c r="AC16">
        <v>6.9</v>
      </c>
      <c r="AD16">
        <v>-67.067999999999998</v>
      </c>
      <c r="AE16">
        <v>-3.145</v>
      </c>
      <c r="AF16">
        <f t="shared" si="1"/>
        <v>0.95600000000000307</v>
      </c>
      <c r="AG16">
        <f t="shared" si="2"/>
        <v>17.319000000000003</v>
      </c>
      <c r="AH16">
        <f t="shared" si="3"/>
        <v>14.514000000000003</v>
      </c>
      <c r="AI16">
        <f t="shared" si="4"/>
        <v>6.4129999999999967</v>
      </c>
      <c r="AJ16">
        <f t="shared" si="5"/>
        <v>0.95600000000000307</v>
      </c>
    </row>
    <row r="17" spans="1:36">
      <c r="C17">
        <v>12</v>
      </c>
      <c r="D17" t="s">
        <v>6438</v>
      </c>
      <c r="E17">
        <v>-83.185000000000002</v>
      </c>
      <c r="F17">
        <v>0.7</v>
      </c>
      <c r="G17">
        <v>6.7</v>
      </c>
      <c r="H17">
        <v>-96.412999999999997</v>
      </c>
      <c r="I17">
        <v>-2.4369999999999998</v>
      </c>
      <c r="K17" t="s">
        <v>6438</v>
      </c>
      <c r="L17">
        <v>-59.932000000000002</v>
      </c>
      <c r="M17">
        <v>2.423</v>
      </c>
      <c r="N17">
        <v>5.4</v>
      </c>
      <c r="O17">
        <v>-52.488</v>
      </c>
      <c r="P17">
        <v>-2.6059999999999999</v>
      </c>
      <c r="Q17">
        <f t="shared" si="0"/>
        <v>7.4440000000000026</v>
      </c>
      <c r="R17">
        <v>10</v>
      </c>
      <c r="S17" t="s">
        <v>6422</v>
      </c>
      <c r="T17">
        <v>-120.721</v>
      </c>
      <c r="U17">
        <v>1.2010000000000001</v>
      </c>
      <c r="V17">
        <v>7.8</v>
      </c>
      <c r="W17">
        <v>-112.242</v>
      </c>
      <c r="X17">
        <v>-2.5640000000000001</v>
      </c>
      <c r="Z17" t="s">
        <v>6422</v>
      </c>
      <c r="AA17">
        <v>-77.325000000000003</v>
      </c>
      <c r="AB17">
        <v>3.2069999999999999</v>
      </c>
      <c r="AC17">
        <v>6.6</v>
      </c>
      <c r="AD17">
        <v>-64.152000000000001</v>
      </c>
      <c r="AE17">
        <v>-3.0350000000000001</v>
      </c>
      <c r="AF17">
        <f t="shared" si="1"/>
        <v>13.173000000000002</v>
      </c>
      <c r="AG17">
        <f t="shared" si="2"/>
        <v>13.227999999999994</v>
      </c>
      <c r="AH17">
        <f t="shared" si="3"/>
        <v>7.4440000000000026</v>
      </c>
      <c r="AI17">
        <f t="shared" si="4"/>
        <v>8.4789999999999992</v>
      </c>
      <c r="AJ17">
        <f t="shared" si="5"/>
        <v>13.173000000000002</v>
      </c>
    </row>
    <row r="18" spans="1:36">
      <c r="C18">
        <v>12</v>
      </c>
      <c r="D18" t="s">
        <v>6439</v>
      </c>
      <c r="E18">
        <v>-85.427000000000007</v>
      </c>
      <c r="F18">
        <v>0.91600000000000004</v>
      </c>
      <c r="G18">
        <v>7.1</v>
      </c>
      <c r="H18">
        <v>-102.169</v>
      </c>
      <c r="I18">
        <v>-2.4809999999999999</v>
      </c>
      <c r="K18" t="s">
        <v>6439</v>
      </c>
      <c r="L18">
        <v>-64.152000000000001</v>
      </c>
      <c r="M18">
        <v>4.5209999999999999</v>
      </c>
      <c r="N18">
        <v>5.7</v>
      </c>
      <c r="O18">
        <v>-55.404000000000003</v>
      </c>
      <c r="P18">
        <v>-2.7109999999999999</v>
      </c>
      <c r="Q18">
        <f t="shared" si="0"/>
        <v>8.7479999999999976</v>
      </c>
      <c r="R18">
        <v>10</v>
      </c>
      <c r="S18" t="s">
        <v>6423</v>
      </c>
      <c r="T18">
        <v>-100.938</v>
      </c>
      <c r="U18">
        <v>2.0489999999999999</v>
      </c>
      <c r="V18">
        <v>7.3</v>
      </c>
      <c r="W18">
        <v>-105.047</v>
      </c>
      <c r="X18">
        <v>-2.5049999999999999</v>
      </c>
      <c r="Z18" t="s">
        <v>6423</v>
      </c>
      <c r="AA18">
        <v>-39.173999999999999</v>
      </c>
      <c r="AB18">
        <v>0.82</v>
      </c>
      <c r="AC18">
        <v>5.4</v>
      </c>
      <c r="AD18">
        <v>-52.488</v>
      </c>
      <c r="AE18">
        <v>-2.6059999999999999</v>
      </c>
      <c r="AF18">
        <f t="shared" si="1"/>
        <v>13.314</v>
      </c>
      <c r="AG18">
        <f t="shared" si="2"/>
        <v>16.74199999999999</v>
      </c>
      <c r="AH18">
        <f t="shared" si="3"/>
        <v>8.7479999999999976</v>
      </c>
      <c r="AI18">
        <f t="shared" si="4"/>
        <v>4.1089999999999947</v>
      </c>
      <c r="AJ18">
        <f t="shared" si="5"/>
        <v>13.314</v>
      </c>
    </row>
    <row r="19" spans="1:36">
      <c r="A19" t="s">
        <v>6500</v>
      </c>
      <c r="C19">
        <v>13</v>
      </c>
      <c r="D19" t="s">
        <v>6448</v>
      </c>
      <c r="E19">
        <v>-83.335999999999999</v>
      </c>
      <c r="F19">
        <v>0.66100000000000003</v>
      </c>
      <c r="G19">
        <v>7.1</v>
      </c>
      <c r="H19">
        <v>-102.169</v>
      </c>
      <c r="I19">
        <v>-2.4809999999999999</v>
      </c>
      <c r="K19" t="s">
        <v>6448</v>
      </c>
      <c r="L19">
        <v>-60.136000000000003</v>
      </c>
      <c r="M19">
        <v>2.3759999999999999</v>
      </c>
      <c r="N19">
        <v>5.5</v>
      </c>
      <c r="O19">
        <v>-53.46</v>
      </c>
      <c r="P19">
        <v>-2.641</v>
      </c>
      <c r="Q19">
        <f t="shared" si="0"/>
        <v>6.6760000000000019</v>
      </c>
      <c r="R19">
        <v>11</v>
      </c>
      <c r="S19" t="s">
        <v>6428</v>
      </c>
      <c r="T19">
        <v>-113.833</v>
      </c>
      <c r="U19">
        <v>1.264</v>
      </c>
      <c r="V19">
        <v>7.6</v>
      </c>
      <c r="W19">
        <v>-109.364</v>
      </c>
      <c r="X19">
        <v>-2.54</v>
      </c>
      <c r="Z19" t="s">
        <v>6428</v>
      </c>
      <c r="AA19">
        <v>-51.317</v>
      </c>
      <c r="AB19">
        <v>3.0579999999999998</v>
      </c>
      <c r="AC19">
        <v>5.5</v>
      </c>
      <c r="AD19">
        <v>-53.46</v>
      </c>
      <c r="AE19">
        <v>-2.641</v>
      </c>
      <c r="AF19">
        <f t="shared" si="1"/>
        <v>2.1430000000000007</v>
      </c>
      <c r="AG19">
        <f t="shared" si="2"/>
        <v>18.832999999999998</v>
      </c>
      <c r="AH19">
        <f t="shared" si="3"/>
        <v>6.6760000000000019</v>
      </c>
      <c r="AI19">
        <f t="shared" si="4"/>
        <v>4.4689999999999941</v>
      </c>
      <c r="AJ19">
        <f t="shared" si="5"/>
        <v>2.1430000000000007</v>
      </c>
    </row>
    <row r="20" spans="1:36">
      <c r="C20">
        <v>13</v>
      </c>
      <c r="D20" t="s">
        <v>6449</v>
      </c>
      <c r="E20">
        <v>-85.025999999999996</v>
      </c>
      <c r="F20">
        <v>1.0880000000000001</v>
      </c>
      <c r="G20">
        <v>7.6</v>
      </c>
      <c r="H20">
        <v>-109.364</v>
      </c>
      <c r="I20">
        <v>-2.54</v>
      </c>
      <c r="K20" t="s">
        <v>6449</v>
      </c>
      <c r="L20">
        <v>-64.756</v>
      </c>
      <c r="M20">
        <v>4.556</v>
      </c>
      <c r="N20">
        <v>5.9</v>
      </c>
      <c r="O20">
        <v>-57.347999999999999</v>
      </c>
      <c r="P20">
        <v>-2.782</v>
      </c>
      <c r="Q20">
        <f t="shared" si="0"/>
        <v>7.4080000000000013</v>
      </c>
      <c r="R20">
        <v>11</v>
      </c>
      <c r="S20" t="s">
        <v>6429</v>
      </c>
      <c r="T20">
        <v>-102.705</v>
      </c>
      <c r="U20">
        <v>2.895</v>
      </c>
      <c r="V20">
        <v>7.8</v>
      </c>
      <c r="W20">
        <v>-112.242</v>
      </c>
      <c r="X20">
        <v>-2.5640000000000001</v>
      </c>
      <c r="Z20" t="s">
        <v>6429</v>
      </c>
      <c r="AA20">
        <v>-37.203000000000003</v>
      </c>
      <c r="AB20">
        <v>1.1870000000000001</v>
      </c>
      <c r="AC20">
        <v>5.6</v>
      </c>
      <c r="AD20">
        <v>-54.432000000000002</v>
      </c>
      <c r="AE20">
        <v>-2.6760000000000002</v>
      </c>
      <c r="AF20">
        <f t="shared" si="1"/>
        <v>17.228999999999999</v>
      </c>
      <c r="AG20">
        <f t="shared" si="2"/>
        <v>24.338000000000008</v>
      </c>
      <c r="AH20">
        <f t="shared" si="3"/>
        <v>7.4080000000000013</v>
      </c>
      <c r="AI20">
        <f t="shared" si="4"/>
        <v>9.5370000000000061</v>
      </c>
      <c r="AJ20">
        <f t="shared" si="5"/>
        <v>17.228999999999999</v>
      </c>
    </row>
    <row r="21" spans="1:36">
      <c r="C21">
        <v>13</v>
      </c>
      <c r="D21" t="s">
        <v>6450</v>
      </c>
      <c r="E21">
        <v>-84.284000000000006</v>
      </c>
      <c r="F21">
        <v>1.923</v>
      </c>
      <c r="G21">
        <v>7.5</v>
      </c>
      <c r="H21">
        <v>-107.925</v>
      </c>
      <c r="I21">
        <v>-2.528</v>
      </c>
      <c r="K21" t="s">
        <v>6450</v>
      </c>
      <c r="L21">
        <v>-64.341999999999999</v>
      </c>
      <c r="M21">
        <v>4.2709999999999999</v>
      </c>
      <c r="N21">
        <v>5.6</v>
      </c>
      <c r="O21">
        <v>-54.432000000000002</v>
      </c>
      <c r="P21">
        <v>-2.6760000000000002</v>
      </c>
      <c r="Q21">
        <f t="shared" si="0"/>
        <v>9.9099999999999966</v>
      </c>
      <c r="R21">
        <v>11</v>
      </c>
      <c r="S21" t="s">
        <v>6430</v>
      </c>
      <c r="T21">
        <v>-114.343</v>
      </c>
      <c r="U21">
        <v>3.4249999999999998</v>
      </c>
      <c r="V21">
        <v>7.5</v>
      </c>
      <c r="W21">
        <v>-107.925</v>
      </c>
      <c r="X21">
        <v>-2.528</v>
      </c>
      <c r="Z21" t="s">
        <v>6430</v>
      </c>
      <c r="AA21">
        <v>-46.695</v>
      </c>
      <c r="AB21">
        <v>0.97799999999999998</v>
      </c>
      <c r="AC21">
        <v>6.7</v>
      </c>
      <c r="AD21">
        <v>-65.123999999999995</v>
      </c>
      <c r="AE21">
        <v>-3.0720000000000001</v>
      </c>
      <c r="AF21">
        <f t="shared" si="1"/>
        <v>18.428999999999995</v>
      </c>
      <c r="AG21">
        <f t="shared" si="2"/>
        <v>23.640999999999991</v>
      </c>
      <c r="AH21">
        <f t="shared" si="3"/>
        <v>9.9099999999999966</v>
      </c>
      <c r="AI21">
        <f t="shared" si="4"/>
        <v>6.4180000000000064</v>
      </c>
      <c r="AJ21">
        <f t="shared" si="5"/>
        <v>18.428999999999995</v>
      </c>
    </row>
    <row r="22" spans="1:36">
      <c r="C22">
        <v>13</v>
      </c>
      <c r="D22" t="s">
        <v>6451</v>
      </c>
      <c r="E22">
        <v>-83.486000000000004</v>
      </c>
      <c r="F22">
        <v>0.83299999999999996</v>
      </c>
      <c r="G22">
        <v>7.1</v>
      </c>
      <c r="H22">
        <v>-102.169</v>
      </c>
      <c r="I22">
        <v>-2.4809999999999999</v>
      </c>
      <c r="K22" t="s">
        <v>6451</v>
      </c>
      <c r="L22">
        <v>-60</v>
      </c>
      <c r="M22">
        <v>2.2280000000000002</v>
      </c>
      <c r="N22">
        <v>4.5</v>
      </c>
      <c r="O22">
        <v>-43.74</v>
      </c>
      <c r="P22">
        <v>-2.3010000000000002</v>
      </c>
      <c r="Q22">
        <f t="shared" si="0"/>
        <v>16.259999999999998</v>
      </c>
      <c r="R22">
        <v>11</v>
      </c>
      <c r="S22" t="s">
        <v>6431</v>
      </c>
      <c r="T22">
        <v>-114.747</v>
      </c>
      <c r="U22">
        <v>3.4889999999999999</v>
      </c>
      <c r="V22">
        <v>7.2</v>
      </c>
      <c r="W22">
        <v>-103.608</v>
      </c>
      <c r="X22">
        <v>-2.4929999999999999</v>
      </c>
      <c r="Z22" t="s">
        <v>6431</v>
      </c>
      <c r="AA22">
        <v>-51.924999999999997</v>
      </c>
      <c r="AB22">
        <v>1.5609999999999999</v>
      </c>
      <c r="AC22">
        <v>4.8</v>
      </c>
      <c r="AD22">
        <v>-46.655999999999999</v>
      </c>
      <c r="AE22">
        <v>-2.4009999999999998</v>
      </c>
      <c r="AF22">
        <f t="shared" si="1"/>
        <v>5.2689999999999984</v>
      </c>
      <c r="AG22">
        <f t="shared" si="2"/>
        <v>18.682999999999993</v>
      </c>
      <c r="AH22">
        <f t="shared" si="3"/>
        <v>16.259999999999998</v>
      </c>
      <c r="AI22">
        <f t="shared" si="4"/>
        <v>11.138999999999996</v>
      </c>
      <c r="AJ22">
        <f t="shared" si="5"/>
        <v>5.2689999999999984</v>
      </c>
    </row>
    <row r="23" spans="1:36">
      <c r="A23" t="s">
        <v>6501</v>
      </c>
      <c r="C23">
        <v>14</v>
      </c>
      <c r="D23" t="s">
        <v>6460</v>
      </c>
      <c r="E23">
        <v>-92.433000000000007</v>
      </c>
      <c r="F23">
        <v>4.2830000000000004</v>
      </c>
      <c r="G23">
        <v>6.9</v>
      </c>
      <c r="H23">
        <v>-99.290999999999997</v>
      </c>
      <c r="I23">
        <v>-2.4590000000000001</v>
      </c>
      <c r="K23" s="2" t="s">
        <v>6460</v>
      </c>
      <c r="L23" s="2">
        <v>-84.15</v>
      </c>
      <c r="M23" s="2">
        <v>4.5940000000000003</v>
      </c>
      <c r="N23" s="2">
        <v>4.9000000000000004</v>
      </c>
      <c r="O23" s="2">
        <v>-47.628</v>
      </c>
      <c r="P23" s="2">
        <v>-2.4340000000000002</v>
      </c>
      <c r="Q23">
        <f t="shared" si="0"/>
        <v>36.522000000000006</v>
      </c>
      <c r="R23">
        <v>11</v>
      </c>
      <c r="S23" t="s">
        <v>6432</v>
      </c>
      <c r="T23">
        <v>-101.047</v>
      </c>
      <c r="U23">
        <v>2.8519999999999999</v>
      </c>
      <c r="V23">
        <v>7.7</v>
      </c>
      <c r="W23">
        <v>-110.803</v>
      </c>
      <c r="X23">
        <v>-2.552</v>
      </c>
      <c r="Z23" t="s">
        <v>6432</v>
      </c>
      <c r="AA23">
        <v>-37.424999999999997</v>
      </c>
      <c r="AB23">
        <v>1.212</v>
      </c>
      <c r="AC23">
        <v>5.5</v>
      </c>
      <c r="AD23">
        <v>-53.46</v>
      </c>
      <c r="AE23">
        <v>-2.641</v>
      </c>
      <c r="AF23">
        <f t="shared" si="1"/>
        <v>16.035000000000004</v>
      </c>
      <c r="AG23">
        <f t="shared" si="2"/>
        <v>6.8579999999999899</v>
      </c>
      <c r="AH23">
        <f t="shared" si="3"/>
        <v>36.522000000000006</v>
      </c>
      <c r="AI23">
        <f t="shared" si="4"/>
        <v>9.7560000000000002</v>
      </c>
      <c r="AJ23">
        <f t="shared" si="5"/>
        <v>16.035000000000004</v>
      </c>
    </row>
    <row r="24" spans="1:36">
      <c r="C24">
        <v>14</v>
      </c>
      <c r="D24" t="s">
        <v>6461</v>
      </c>
      <c r="E24">
        <v>-99.462000000000003</v>
      </c>
      <c r="F24">
        <v>3.6909999999999998</v>
      </c>
      <c r="G24">
        <v>7.9</v>
      </c>
      <c r="H24">
        <v>-113.681</v>
      </c>
      <c r="I24">
        <v>-2.5760000000000001</v>
      </c>
      <c r="K24" t="s">
        <v>6461</v>
      </c>
      <c r="L24">
        <v>-79.876000000000005</v>
      </c>
      <c r="M24">
        <v>6.0179999999999998</v>
      </c>
      <c r="N24">
        <v>6.5</v>
      </c>
      <c r="O24">
        <v>-63.18</v>
      </c>
      <c r="P24">
        <v>-2.9990000000000001</v>
      </c>
      <c r="Q24">
        <f t="shared" si="0"/>
        <v>16.696000000000005</v>
      </c>
      <c r="R24">
        <v>11</v>
      </c>
      <c r="S24" t="s">
        <v>6433</v>
      </c>
      <c r="T24">
        <v>-113.649</v>
      </c>
      <c r="U24">
        <v>1.4730000000000001</v>
      </c>
      <c r="V24">
        <v>7.4</v>
      </c>
      <c r="W24">
        <v>-106.486</v>
      </c>
      <c r="X24">
        <v>-2.516</v>
      </c>
      <c r="Z24" t="s">
        <v>6433</v>
      </c>
      <c r="AA24">
        <v>-51.328000000000003</v>
      </c>
      <c r="AB24">
        <v>2.903</v>
      </c>
      <c r="AC24">
        <v>4.9000000000000004</v>
      </c>
      <c r="AD24">
        <v>-47.628</v>
      </c>
      <c r="AE24">
        <v>-2.4340000000000002</v>
      </c>
      <c r="AF24">
        <f t="shared" si="1"/>
        <v>3.7000000000000028</v>
      </c>
      <c r="AG24">
        <f t="shared" si="2"/>
        <v>14.218999999999994</v>
      </c>
      <c r="AH24">
        <f t="shared" si="3"/>
        <v>16.696000000000005</v>
      </c>
      <c r="AI24">
        <f t="shared" si="4"/>
        <v>7.1629999999999967</v>
      </c>
      <c r="AJ24">
        <f t="shared" si="5"/>
        <v>3.7000000000000028</v>
      </c>
    </row>
    <row r="25" spans="1:36">
      <c r="C25">
        <v>14</v>
      </c>
      <c r="D25" t="s">
        <v>6462</v>
      </c>
      <c r="E25">
        <v>-99.013999999999996</v>
      </c>
      <c r="F25">
        <v>3.5920000000000001</v>
      </c>
      <c r="G25">
        <v>7.7</v>
      </c>
      <c r="H25">
        <v>-110.803</v>
      </c>
      <c r="I25">
        <v>-2.552</v>
      </c>
      <c r="K25" t="s">
        <v>6462</v>
      </c>
      <c r="L25">
        <v>-80.197000000000003</v>
      </c>
      <c r="M25">
        <v>6.0250000000000004</v>
      </c>
      <c r="N25">
        <v>6.4</v>
      </c>
      <c r="O25">
        <v>-62.207999999999998</v>
      </c>
      <c r="P25">
        <v>-2.9620000000000002</v>
      </c>
      <c r="Q25">
        <f t="shared" si="0"/>
        <v>17.989000000000004</v>
      </c>
      <c r="R25">
        <v>11</v>
      </c>
      <c r="S25" t="s">
        <v>6434</v>
      </c>
      <c r="T25">
        <v>-115.054</v>
      </c>
      <c r="U25">
        <v>3.645</v>
      </c>
      <c r="V25">
        <v>7.3</v>
      </c>
      <c r="W25">
        <v>-105.047</v>
      </c>
      <c r="X25">
        <v>-2.5049999999999999</v>
      </c>
      <c r="Z25" t="s">
        <v>6434</v>
      </c>
      <c r="AA25">
        <v>-51.735999999999997</v>
      </c>
      <c r="AB25">
        <v>1.5629999999999999</v>
      </c>
      <c r="AC25">
        <v>5</v>
      </c>
      <c r="AD25">
        <v>-48.6</v>
      </c>
      <c r="AE25">
        <v>-2.468</v>
      </c>
      <c r="AF25">
        <f t="shared" si="1"/>
        <v>3.1359999999999957</v>
      </c>
      <c r="AG25">
        <f t="shared" si="2"/>
        <v>11.789000000000001</v>
      </c>
      <c r="AH25">
        <f t="shared" si="3"/>
        <v>17.989000000000004</v>
      </c>
      <c r="AI25">
        <f t="shared" si="4"/>
        <v>10.007000000000005</v>
      </c>
      <c r="AJ25">
        <f t="shared" si="5"/>
        <v>3.1359999999999957</v>
      </c>
    </row>
    <row r="26" spans="1:36">
      <c r="C26">
        <v>14</v>
      </c>
      <c r="D26" t="s">
        <v>6463</v>
      </c>
      <c r="E26">
        <v>-92.08</v>
      </c>
      <c r="F26">
        <v>4.2839999999999998</v>
      </c>
      <c r="G26">
        <v>7</v>
      </c>
      <c r="H26">
        <v>-100.73</v>
      </c>
      <c r="I26">
        <v>-2.4700000000000002</v>
      </c>
      <c r="K26" s="2" t="s">
        <v>6463</v>
      </c>
      <c r="L26" s="2">
        <v>-86.064999999999998</v>
      </c>
      <c r="M26" s="2">
        <v>3.6269999999999998</v>
      </c>
      <c r="N26" s="2">
        <v>5.3</v>
      </c>
      <c r="O26" s="2">
        <v>-51.515999999999998</v>
      </c>
      <c r="P26" s="2">
        <v>-2.5710000000000002</v>
      </c>
      <c r="Q26">
        <f t="shared" si="0"/>
        <v>34.548999999999999</v>
      </c>
      <c r="R26">
        <v>11</v>
      </c>
      <c r="S26" t="s">
        <v>6435</v>
      </c>
      <c r="T26">
        <v>-114.541</v>
      </c>
      <c r="U26">
        <v>3.6880000000000002</v>
      </c>
      <c r="V26">
        <v>7.7</v>
      </c>
      <c r="W26">
        <v>-110.803</v>
      </c>
      <c r="X26">
        <v>-2.552</v>
      </c>
      <c r="Z26" t="s">
        <v>6435</v>
      </c>
      <c r="AA26">
        <v>-46.201999999999998</v>
      </c>
      <c r="AB26">
        <v>1.2769999999999999</v>
      </c>
      <c r="AC26">
        <v>6.6</v>
      </c>
      <c r="AD26">
        <v>-64.152000000000001</v>
      </c>
      <c r="AE26">
        <v>-3.0350000000000001</v>
      </c>
      <c r="AF26">
        <f t="shared" si="1"/>
        <v>17.950000000000003</v>
      </c>
      <c r="AG26">
        <f t="shared" si="2"/>
        <v>8.6500000000000057</v>
      </c>
      <c r="AH26">
        <f t="shared" si="3"/>
        <v>34.548999999999999</v>
      </c>
      <c r="AI26">
        <f t="shared" si="4"/>
        <v>3.7379999999999995</v>
      </c>
      <c r="AJ26">
        <f t="shared" si="5"/>
        <v>17.950000000000003</v>
      </c>
    </row>
    <row r="27" spans="1:36">
      <c r="A27" t="s">
        <v>6502</v>
      </c>
      <c r="C27">
        <v>15</v>
      </c>
      <c r="D27" t="s">
        <v>6472</v>
      </c>
      <c r="E27">
        <v>-82.95</v>
      </c>
      <c r="F27">
        <v>0.48799999999999999</v>
      </c>
      <c r="G27">
        <v>6.9</v>
      </c>
      <c r="H27">
        <v>-99.290999999999997</v>
      </c>
      <c r="I27">
        <v>-2.4590000000000001</v>
      </c>
      <c r="K27" t="s">
        <v>6472</v>
      </c>
      <c r="L27">
        <v>-60.381999999999998</v>
      </c>
      <c r="M27">
        <v>2.069</v>
      </c>
      <c r="N27">
        <v>5.2</v>
      </c>
      <c r="O27">
        <v>-50.543999999999997</v>
      </c>
      <c r="P27">
        <v>-2.5369999999999999</v>
      </c>
      <c r="Q27">
        <f t="shared" si="0"/>
        <v>9.838000000000001</v>
      </c>
      <c r="R27">
        <v>12</v>
      </c>
      <c r="S27" t="s">
        <v>6440</v>
      </c>
      <c r="T27">
        <v>-122.08499999999999</v>
      </c>
      <c r="U27">
        <v>2.2330000000000001</v>
      </c>
      <c r="V27">
        <v>7.9</v>
      </c>
      <c r="W27">
        <v>-113.681</v>
      </c>
      <c r="X27">
        <v>-2.5760000000000001</v>
      </c>
      <c r="Z27" t="s">
        <v>6440</v>
      </c>
      <c r="AA27">
        <v>-68.153999999999996</v>
      </c>
      <c r="AB27">
        <v>1.881</v>
      </c>
      <c r="AC27">
        <v>6.7</v>
      </c>
      <c r="AD27">
        <v>-65.123999999999995</v>
      </c>
      <c r="AE27">
        <v>-3.0720000000000001</v>
      </c>
      <c r="AF27">
        <f t="shared" si="1"/>
        <v>3.0300000000000011</v>
      </c>
      <c r="AG27">
        <f t="shared" si="2"/>
        <v>16.340999999999994</v>
      </c>
      <c r="AH27">
        <f t="shared" si="3"/>
        <v>9.838000000000001</v>
      </c>
      <c r="AI27">
        <f t="shared" si="4"/>
        <v>8.4039999999999964</v>
      </c>
      <c r="AJ27">
        <f t="shared" si="5"/>
        <v>3.0300000000000011</v>
      </c>
    </row>
    <row r="28" spans="1:36">
      <c r="C28">
        <v>15</v>
      </c>
      <c r="D28" t="s">
        <v>6473</v>
      </c>
      <c r="E28">
        <v>-86.233999999999995</v>
      </c>
      <c r="F28">
        <v>1.0580000000000001</v>
      </c>
      <c r="G28">
        <v>7.2</v>
      </c>
      <c r="H28">
        <v>-103.608</v>
      </c>
      <c r="I28">
        <v>-2.4929999999999999</v>
      </c>
      <c r="K28" t="s">
        <v>6473</v>
      </c>
      <c r="L28">
        <v>-64.506</v>
      </c>
      <c r="M28">
        <v>4.391</v>
      </c>
      <c r="N28">
        <v>5.6</v>
      </c>
      <c r="O28">
        <v>-54.432000000000002</v>
      </c>
      <c r="P28">
        <v>-2.6760000000000002</v>
      </c>
      <c r="Q28">
        <f t="shared" si="0"/>
        <v>10.073999999999998</v>
      </c>
      <c r="R28">
        <v>12</v>
      </c>
      <c r="S28" t="s">
        <v>6441</v>
      </c>
      <c r="T28">
        <v>-95.700999999999993</v>
      </c>
      <c r="U28">
        <v>2.4220000000000002</v>
      </c>
      <c r="V28">
        <v>7.2</v>
      </c>
      <c r="W28">
        <v>-103.608</v>
      </c>
      <c r="X28">
        <v>-2.4929999999999999</v>
      </c>
      <c r="Z28" t="s">
        <v>6441</v>
      </c>
      <c r="AA28">
        <v>-27.628</v>
      </c>
      <c r="AB28">
        <v>1.673</v>
      </c>
      <c r="AC28">
        <v>4.9000000000000004</v>
      </c>
      <c r="AD28">
        <v>-47.628</v>
      </c>
      <c r="AE28">
        <v>-2.4340000000000002</v>
      </c>
      <c r="AF28">
        <f t="shared" si="1"/>
        <v>20</v>
      </c>
      <c r="AG28">
        <f t="shared" si="2"/>
        <v>17.374000000000009</v>
      </c>
      <c r="AH28">
        <f t="shared" si="3"/>
        <v>10.073999999999998</v>
      </c>
      <c r="AI28">
        <f t="shared" si="4"/>
        <v>7.9070000000000107</v>
      </c>
      <c r="AJ28">
        <f t="shared" si="5"/>
        <v>20</v>
      </c>
    </row>
    <row r="29" spans="1:36">
      <c r="C29">
        <v>15</v>
      </c>
      <c r="D29" t="s">
        <v>6474</v>
      </c>
      <c r="E29">
        <v>-84.965000000000003</v>
      </c>
      <c r="F29">
        <v>1.03</v>
      </c>
      <c r="G29">
        <v>7.3</v>
      </c>
      <c r="H29">
        <v>-105.047</v>
      </c>
      <c r="I29">
        <v>-2.5049999999999999</v>
      </c>
      <c r="K29" t="s">
        <v>6474</v>
      </c>
      <c r="L29">
        <v>-64.328999999999994</v>
      </c>
      <c r="M29">
        <v>4.5330000000000004</v>
      </c>
      <c r="N29">
        <v>5.8</v>
      </c>
      <c r="O29">
        <v>-56.375999999999998</v>
      </c>
      <c r="P29">
        <v>-2.7469999999999999</v>
      </c>
      <c r="Q29">
        <f t="shared" si="0"/>
        <v>7.9529999999999959</v>
      </c>
      <c r="R29">
        <v>12</v>
      </c>
      <c r="S29" t="s">
        <v>6442</v>
      </c>
      <c r="T29">
        <v>-101.349</v>
      </c>
      <c r="U29">
        <v>1.9470000000000001</v>
      </c>
      <c r="V29">
        <v>7.1</v>
      </c>
      <c r="W29">
        <v>-102.169</v>
      </c>
      <c r="X29">
        <v>-2.4809999999999999</v>
      </c>
      <c r="Z29" t="s">
        <v>6442</v>
      </c>
      <c r="AA29">
        <v>-39.701999999999998</v>
      </c>
      <c r="AB29">
        <v>0.80200000000000005</v>
      </c>
      <c r="AC29">
        <v>4.9000000000000004</v>
      </c>
      <c r="AD29">
        <v>-47.628</v>
      </c>
      <c r="AE29">
        <v>-2.4340000000000002</v>
      </c>
      <c r="AF29">
        <f t="shared" si="1"/>
        <v>7.9260000000000019</v>
      </c>
      <c r="AG29">
        <f t="shared" si="2"/>
        <v>20.081999999999994</v>
      </c>
      <c r="AH29">
        <f t="shared" si="3"/>
        <v>7.9529999999999959</v>
      </c>
      <c r="AI29">
        <f t="shared" si="4"/>
        <v>0.81999999999999318</v>
      </c>
      <c r="AJ29">
        <f t="shared" si="5"/>
        <v>7.9260000000000019</v>
      </c>
    </row>
    <row r="30" spans="1:36">
      <c r="C30">
        <v>15</v>
      </c>
      <c r="D30" t="s">
        <v>6475</v>
      </c>
      <c r="E30">
        <v>-83.503</v>
      </c>
      <c r="F30">
        <v>0.58799999999999997</v>
      </c>
      <c r="G30">
        <v>6.4</v>
      </c>
      <c r="H30">
        <v>-92.096000000000004</v>
      </c>
      <c r="I30">
        <v>-2.4039999999999999</v>
      </c>
      <c r="K30" t="s">
        <v>6475</v>
      </c>
      <c r="L30">
        <v>-59.923999999999999</v>
      </c>
      <c r="M30">
        <v>2.294</v>
      </c>
      <c r="N30">
        <v>5.3</v>
      </c>
      <c r="O30">
        <v>-51.515999999999998</v>
      </c>
      <c r="P30">
        <v>-2.5710000000000002</v>
      </c>
      <c r="Q30">
        <f t="shared" si="0"/>
        <v>8.4080000000000013</v>
      </c>
      <c r="R30">
        <v>12</v>
      </c>
      <c r="S30" t="s">
        <v>6443</v>
      </c>
      <c r="T30">
        <v>-120.97799999999999</v>
      </c>
      <c r="U30">
        <v>1.49</v>
      </c>
      <c r="V30">
        <v>7.8</v>
      </c>
      <c r="W30">
        <v>-112.242</v>
      </c>
      <c r="X30">
        <v>-2.5640000000000001</v>
      </c>
      <c r="Z30" t="s">
        <v>6443</v>
      </c>
      <c r="AA30">
        <v>-77.418999999999997</v>
      </c>
      <c r="AB30">
        <v>2.7050000000000001</v>
      </c>
      <c r="AC30">
        <v>6.5</v>
      </c>
      <c r="AD30">
        <v>-63.18</v>
      </c>
      <c r="AE30">
        <v>-2.9990000000000001</v>
      </c>
      <c r="AF30">
        <f t="shared" si="1"/>
        <v>14.238999999999997</v>
      </c>
      <c r="AG30">
        <f t="shared" si="2"/>
        <v>8.5930000000000035</v>
      </c>
      <c r="AH30">
        <f t="shared" si="3"/>
        <v>8.4080000000000013</v>
      </c>
      <c r="AI30">
        <f t="shared" si="4"/>
        <v>8.73599999999999</v>
      </c>
      <c r="AJ30">
        <f t="shared" si="5"/>
        <v>14.238999999999997</v>
      </c>
    </row>
    <row r="31" spans="1:36">
      <c r="A31" t="s">
        <v>6503</v>
      </c>
      <c r="C31">
        <v>16</v>
      </c>
      <c r="D31" t="s">
        <v>6484</v>
      </c>
      <c r="E31">
        <v>-91.406999999999996</v>
      </c>
      <c r="F31">
        <v>4.41</v>
      </c>
      <c r="G31">
        <v>6.7</v>
      </c>
      <c r="H31">
        <v>-96.412999999999997</v>
      </c>
      <c r="I31">
        <v>-2.4369999999999998</v>
      </c>
      <c r="K31" s="2" t="s">
        <v>6484</v>
      </c>
      <c r="L31" s="2">
        <v>-84.825000000000003</v>
      </c>
      <c r="M31" s="2">
        <v>4.03</v>
      </c>
      <c r="N31" s="2">
        <v>5.0999999999999996</v>
      </c>
      <c r="O31" s="2">
        <v>-49.572000000000003</v>
      </c>
      <c r="P31" s="2">
        <v>-2.5019999999999998</v>
      </c>
      <c r="Q31">
        <f t="shared" si="0"/>
        <v>35.253</v>
      </c>
      <c r="R31">
        <v>12</v>
      </c>
      <c r="S31" t="s">
        <v>6444</v>
      </c>
      <c r="T31">
        <v>-95.248999999999995</v>
      </c>
      <c r="U31">
        <v>2.323</v>
      </c>
      <c r="V31">
        <v>7.4</v>
      </c>
      <c r="W31">
        <v>-106.486</v>
      </c>
      <c r="X31">
        <v>-2.516</v>
      </c>
      <c r="Z31" s="2" t="s">
        <v>6444</v>
      </c>
      <c r="AA31" s="2">
        <v>-27.527000000000001</v>
      </c>
      <c r="AB31" s="2">
        <v>1.3939999999999999</v>
      </c>
      <c r="AC31" s="2">
        <v>5.7</v>
      </c>
      <c r="AD31" s="2">
        <v>-55.404000000000003</v>
      </c>
      <c r="AE31" s="2">
        <v>-2.7109999999999999</v>
      </c>
      <c r="AF31">
        <f t="shared" si="1"/>
        <v>27.877000000000002</v>
      </c>
      <c r="AG31">
        <f t="shared" si="2"/>
        <v>5.0060000000000002</v>
      </c>
      <c r="AH31">
        <f t="shared" si="3"/>
        <v>35.253</v>
      </c>
      <c r="AI31">
        <f t="shared" si="4"/>
        <v>11.237000000000009</v>
      </c>
      <c r="AJ31">
        <f t="shared" si="5"/>
        <v>27.877000000000002</v>
      </c>
    </row>
    <row r="32" spans="1:36">
      <c r="C32">
        <v>16</v>
      </c>
      <c r="D32" t="s">
        <v>6485</v>
      </c>
      <c r="E32">
        <v>-99.073999999999998</v>
      </c>
      <c r="F32">
        <v>3.65</v>
      </c>
      <c r="G32">
        <v>7.7</v>
      </c>
      <c r="H32">
        <v>-110.803</v>
      </c>
      <c r="I32">
        <v>-2.552</v>
      </c>
      <c r="K32" t="s">
        <v>6485</v>
      </c>
      <c r="L32">
        <v>-79.909000000000006</v>
      </c>
      <c r="M32">
        <v>6.0229999999999997</v>
      </c>
      <c r="N32">
        <v>6.6</v>
      </c>
      <c r="O32">
        <v>-64.152000000000001</v>
      </c>
      <c r="P32">
        <v>-3.0350000000000001</v>
      </c>
      <c r="Q32">
        <f t="shared" si="0"/>
        <v>15.757000000000005</v>
      </c>
      <c r="R32">
        <v>12</v>
      </c>
      <c r="S32" t="s">
        <v>6445</v>
      </c>
      <c r="T32">
        <v>-121.64400000000001</v>
      </c>
      <c r="U32">
        <v>2.363</v>
      </c>
      <c r="V32">
        <v>8.4</v>
      </c>
      <c r="W32">
        <v>-120.876</v>
      </c>
      <c r="X32">
        <v>-2.6389999999999998</v>
      </c>
      <c r="Z32" t="s">
        <v>6445</v>
      </c>
      <c r="AA32">
        <v>-68.19</v>
      </c>
      <c r="AB32">
        <v>1.5860000000000001</v>
      </c>
      <c r="AC32">
        <v>7</v>
      </c>
      <c r="AD32">
        <v>-68.040000000000006</v>
      </c>
      <c r="AE32">
        <v>-3.1819999999999999</v>
      </c>
      <c r="AF32">
        <f t="shared" si="1"/>
        <v>0.14999999999999147</v>
      </c>
      <c r="AG32">
        <f t="shared" si="2"/>
        <v>11.728999999999999</v>
      </c>
      <c r="AH32">
        <f t="shared" si="3"/>
        <v>15.757000000000005</v>
      </c>
      <c r="AI32">
        <f t="shared" si="4"/>
        <v>0.76800000000000068</v>
      </c>
      <c r="AJ32">
        <f t="shared" si="5"/>
        <v>0.14999999999999147</v>
      </c>
    </row>
    <row r="33" spans="3:36">
      <c r="C33">
        <v>16</v>
      </c>
      <c r="D33" t="s">
        <v>6486</v>
      </c>
      <c r="E33">
        <v>-99.387</v>
      </c>
      <c r="F33">
        <v>3.7509999999999999</v>
      </c>
      <c r="G33">
        <v>7.7</v>
      </c>
      <c r="H33">
        <v>-110.803</v>
      </c>
      <c r="I33">
        <v>-2.552</v>
      </c>
      <c r="K33" t="s">
        <v>6486</v>
      </c>
      <c r="L33">
        <v>-79.66</v>
      </c>
      <c r="M33">
        <v>6.0380000000000003</v>
      </c>
      <c r="N33">
        <v>6.7</v>
      </c>
      <c r="O33">
        <v>-65.123999999999995</v>
      </c>
      <c r="P33">
        <v>-3.0720000000000001</v>
      </c>
      <c r="Q33">
        <f t="shared" si="0"/>
        <v>14.536000000000001</v>
      </c>
      <c r="R33">
        <v>12</v>
      </c>
      <c r="S33" t="s">
        <v>6446</v>
      </c>
      <c r="T33">
        <v>-120.622</v>
      </c>
      <c r="U33">
        <v>1.1439999999999999</v>
      </c>
      <c r="V33">
        <v>7.5</v>
      </c>
      <c r="W33">
        <v>-107.925</v>
      </c>
      <c r="X33">
        <v>-2.528</v>
      </c>
      <c r="Z33" t="s">
        <v>6446</v>
      </c>
      <c r="AA33">
        <v>-77.266000000000005</v>
      </c>
      <c r="AB33">
        <v>3.3820000000000001</v>
      </c>
      <c r="AC33">
        <v>6.8</v>
      </c>
      <c r="AD33">
        <v>-66.096000000000004</v>
      </c>
      <c r="AE33">
        <v>-3.1080000000000001</v>
      </c>
      <c r="AF33">
        <f t="shared" si="1"/>
        <v>11.170000000000002</v>
      </c>
      <c r="AG33">
        <f t="shared" si="2"/>
        <v>11.415999999999997</v>
      </c>
      <c r="AH33">
        <f t="shared" si="3"/>
        <v>14.536000000000001</v>
      </c>
      <c r="AI33">
        <f t="shared" si="4"/>
        <v>12.697000000000003</v>
      </c>
      <c r="AJ33">
        <f t="shared" si="5"/>
        <v>11.170000000000002</v>
      </c>
    </row>
    <row r="34" spans="3:36">
      <c r="C34">
        <v>16</v>
      </c>
      <c r="D34" t="s">
        <v>6487</v>
      </c>
      <c r="E34">
        <v>-91.584999999999994</v>
      </c>
      <c r="F34">
        <v>5.0990000000000002</v>
      </c>
      <c r="G34">
        <v>6.7</v>
      </c>
      <c r="H34">
        <v>-96.412999999999997</v>
      </c>
      <c r="I34">
        <v>-2.4369999999999998</v>
      </c>
      <c r="K34" s="2" t="s">
        <v>6487</v>
      </c>
      <c r="L34" s="2">
        <v>-84.997</v>
      </c>
      <c r="M34" s="2">
        <v>3.758</v>
      </c>
      <c r="N34" s="2">
        <v>5.2</v>
      </c>
      <c r="O34" s="2">
        <v>-50.543999999999997</v>
      </c>
      <c r="P34" s="2">
        <v>-2.5369999999999999</v>
      </c>
      <c r="Q34">
        <f t="shared" si="0"/>
        <v>34.453000000000003</v>
      </c>
      <c r="R34">
        <v>12</v>
      </c>
      <c r="S34" t="s">
        <v>6447</v>
      </c>
      <c r="T34">
        <v>-101.179</v>
      </c>
      <c r="U34">
        <v>1.53</v>
      </c>
      <c r="V34">
        <v>7.2</v>
      </c>
      <c r="W34">
        <v>-103.608</v>
      </c>
      <c r="X34">
        <v>-2.4929999999999999</v>
      </c>
      <c r="Z34" t="s">
        <v>6447</v>
      </c>
      <c r="AA34">
        <v>-39.558999999999997</v>
      </c>
      <c r="AB34">
        <v>0.69</v>
      </c>
      <c r="AC34">
        <v>5.4</v>
      </c>
      <c r="AD34">
        <v>-52.488</v>
      </c>
      <c r="AE34">
        <v>-2.6059999999999999</v>
      </c>
      <c r="AF34">
        <f t="shared" si="1"/>
        <v>12.929000000000002</v>
      </c>
      <c r="AG34">
        <f t="shared" si="2"/>
        <v>4.828000000000003</v>
      </c>
      <c r="AH34">
        <f t="shared" si="3"/>
        <v>34.453000000000003</v>
      </c>
      <c r="AI34">
        <f t="shared" si="4"/>
        <v>2.429000000000002</v>
      </c>
      <c r="AJ34">
        <f t="shared" si="5"/>
        <v>12.929000000000002</v>
      </c>
    </row>
    <row r="35" spans="3:36">
      <c r="R35">
        <v>13</v>
      </c>
      <c r="S35" t="s">
        <v>6452</v>
      </c>
      <c r="T35">
        <v>-101.26600000000001</v>
      </c>
      <c r="U35">
        <v>1.661</v>
      </c>
      <c r="V35">
        <v>7.7</v>
      </c>
      <c r="W35">
        <v>-110.803</v>
      </c>
      <c r="X35">
        <v>-2.552</v>
      </c>
      <c r="Z35" t="s">
        <v>6452</v>
      </c>
      <c r="AA35">
        <v>-39.206000000000003</v>
      </c>
      <c r="AB35">
        <v>0.69</v>
      </c>
      <c r="AC35">
        <v>5.3</v>
      </c>
      <c r="AD35">
        <v>-51.515999999999998</v>
      </c>
      <c r="AE35">
        <v>-2.5710000000000002</v>
      </c>
      <c r="AF35">
        <f t="shared" si="1"/>
        <v>12.309999999999995</v>
      </c>
      <c r="AI35">
        <f t="shared" si="4"/>
        <v>9.5369999999999919</v>
      </c>
      <c r="AJ35">
        <f t="shared" si="5"/>
        <v>12.309999999999995</v>
      </c>
    </row>
    <row r="36" spans="3:36">
      <c r="F36">
        <f>MAX(F3,F4,F6:F34)</f>
        <v>5.0990000000000002</v>
      </c>
      <c r="I36">
        <f>MIN(I3:I34)</f>
        <v>-2.5760000000000001</v>
      </c>
      <c r="M36">
        <f>MAX(M3:M34)</f>
        <v>6.2610000000000001</v>
      </c>
      <c r="P36">
        <f>MIN(P3:P34)</f>
        <v>-3.1819999999999999</v>
      </c>
      <c r="R36">
        <v>13</v>
      </c>
      <c r="S36" t="s">
        <v>6453</v>
      </c>
      <c r="T36">
        <v>-120.96599999999999</v>
      </c>
      <c r="U36">
        <v>1.3420000000000001</v>
      </c>
      <c r="V36">
        <v>7.9</v>
      </c>
      <c r="W36">
        <v>-113.681</v>
      </c>
      <c r="X36">
        <v>-2.5760000000000001</v>
      </c>
      <c r="Z36" t="s">
        <v>6453</v>
      </c>
      <c r="AA36">
        <v>-77.614000000000004</v>
      </c>
      <c r="AB36">
        <v>3.0049999999999999</v>
      </c>
      <c r="AC36">
        <v>6.6</v>
      </c>
      <c r="AD36">
        <v>-64.152000000000001</v>
      </c>
      <c r="AE36">
        <v>-3.0350000000000001</v>
      </c>
      <c r="AF36">
        <f t="shared" si="1"/>
        <v>13.462000000000003</v>
      </c>
      <c r="AI36">
        <f t="shared" si="4"/>
        <v>7.2849999999999966</v>
      </c>
      <c r="AJ36">
        <f t="shared" si="5"/>
        <v>13.462000000000003</v>
      </c>
    </row>
    <row r="37" spans="3:36">
      <c r="R37">
        <v>13</v>
      </c>
      <c r="S37" t="s">
        <v>6454</v>
      </c>
      <c r="T37">
        <v>-120.81699999999999</v>
      </c>
      <c r="U37">
        <v>1.4019999999999999</v>
      </c>
      <c r="V37">
        <v>8.1</v>
      </c>
      <c r="W37">
        <v>-116.559</v>
      </c>
      <c r="X37">
        <v>-2.601</v>
      </c>
      <c r="Z37" t="s">
        <v>6454</v>
      </c>
      <c r="AA37">
        <v>-77.213999999999999</v>
      </c>
      <c r="AB37">
        <v>2.714</v>
      </c>
      <c r="AC37">
        <v>6.3</v>
      </c>
      <c r="AD37">
        <v>-61.235999999999997</v>
      </c>
      <c r="AE37">
        <v>-2.9260000000000002</v>
      </c>
      <c r="AF37">
        <f t="shared" si="1"/>
        <v>15.978000000000002</v>
      </c>
      <c r="AI37">
        <f t="shared" si="4"/>
        <v>4.2579999999999956</v>
      </c>
      <c r="AJ37">
        <f t="shared" si="5"/>
        <v>15.978000000000002</v>
      </c>
    </row>
    <row r="38" spans="3:36">
      <c r="R38">
        <v>13</v>
      </c>
      <c r="S38" t="s">
        <v>6455</v>
      </c>
      <c r="T38">
        <v>-101.55200000000001</v>
      </c>
      <c r="U38">
        <v>1.65</v>
      </c>
      <c r="V38">
        <v>7.5</v>
      </c>
      <c r="W38">
        <v>-107.925</v>
      </c>
      <c r="X38">
        <v>-2.528</v>
      </c>
      <c r="Z38" t="s">
        <v>6455</v>
      </c>
      <c r="AA38">
        <v>-39.738999999999997</v>
      </c>
      <c r="AB38">
        <v>0.79800000000000004</v>
      </c>
      <c r="AC38">
        <v>4.7</v>
      </c>
      <c r="AD38">
        <v>-45.683999999999997</v>
      </c>
      <c r="AE38">
        <v>-2.367</v>
      </c>
      <c r="AF38">
        <f t="shared" si="1"/>
        <v>5.9450000000000003</v>
      </c>
      <c r="AI38">
        <f t="shared" si="4"/>
        <v>6.3729999999999905</v>
      </c>
      <c r="AJ38">
        <f t="shared" si="5"/>
        <v>5.9450000000000003</v>
      </c>
    </row>
    <row r="39" spans="3:36">
      <c r="R39">
        <v>13</v>
      </c>
      <c r="S39" t="s">
        <v>6456</v>
      </c>
      <c r="T39">
        <v>-95.311000000000007</v>
      </c>
      <c r="U39">
        <v>2.5840000000000001</v>
      </c>
      <c r="V39">
        <v>7.2</v>
      </c>
      <c r="W39">
        <v>-103.608</v>
      </c>
      <c r="X39">
        <v>-2.4929999999999999</v>
      </c>
      <c r="Z39" t="s">
        <v>6456</v>
      </c>
      <c r="AA39">
        <v>-27.725000000000001</v>
      </c>
      <c r="AB39">
        <v>1.401</v>
      </c>
      <c r="AC39">
        <v>5.2</v>
      </c>
      <c r="AD39">
        <v>-50.543999999999997</v>
      </c>
      <c r="AE39">
        <v>-2.5369999999999999</v>
      </c>
      <c r="AF39">
        <f t="shared" si="1"/>
        <v>22.818999999999996</v>
      </c>
      <c r="AI39">
        <f t="shared" si="4"/>
        <v>8.296999999999997</v>
      </c>
      <c r="AJ39">
        <f t="shared" si="5"/>
        <v>22.818999999999996</v>
      </c>
    </row>
    <row r="40" spans="3:36">
      <c r="R40">
        <v>13</v>
      </c>
      <c r="S40" t="s">
        <v>6457</v>
      </c>
      <c r="T40">
        <v>-121.81699999999999</v>
      </c>
      <c r="U40">
        <v>2.6960000000000002</v>
      </c>
      <c r="V40">
        <v>8.4</v>
      </c>
      <c r="W40">
        <v>-120.876</v>
      </c>
      <c r="X40">
        <v>-2.6389999999999998</v>
      </c>
      <c r="Z40" t="s">
        <v>6457</v>
      </c>
      <c r="AA40">
        <v>-67.213999999999999</v>
      </c>
      <c r="AB40">
        <v>1.59</v>
      </c>
      <c r="AC40">
        <v>6.9</v>
      </c>
      <c r="AD40">
        <v>-67.067999999999998</v>
      </c>
      <c r="AE40">
        <v>-3.145</v>
      </c>
      <c r="AF40">
        <f t="shared" si="1"/>
        <v>0.1460000000000008</v>
      </c>
      <c r="AI40">
        <f t="shared" si="4"/>
        <v>0.94099999999998829</v>
      </c>
      <c r="AJ40">
        <f t="shared" si="5"/>
        <v>0.1460000000000008</v>
      </c>
    </row>
    <row r="41" spans="3:36">
      <c r="R41">
        <v>13</v>
      </c>
      <c r="S41" t="s">
        <v>6458</v>
      </c>
      <c r="T41">
        <v>-122.324</v>
      </c>
      <c r="U41">
        <v>2.528</v>
      </c>
      <c r="V41">
        <v>8.1999999999999993</v>
      </c>
      <c r="W41">
        <v>-117.998</v>
      </c>
      <c r="X41">
        <v>-2.6139999999999999</v>
      </c>
      <c r="Z41" t="s">
        <v>6458</v>
      </c>
      <c r="AA41">
        <v>-67.658000000000001</v>
      </c>
      <c r="AB41">
        <v>1.8480000000000001</v>
      </c>
      <c r="AC41">
        <v>6.8</v>
      </c>
      <c r="AD41">
        <v>-66.096000000000004</v>
      </c>
      <c r="AE41">
        <v>-3.1080000000000001</v>
      </c>
      <c r="AF41">
        <f t="shared" si="1"/>
        <v>1.5619999999999976</v>
      </c>
      <c r="AI41">
        <f t="shared" si="4"/>
        <v>4.3259999999999934</v>
      </c>
      <c r="AJ41">
        <f t="shared" si="5"/>
        <v>1.5619999999999976</v>
      </c>
    </row>
    <row r="42" spans="3:36">
      <c r="R42">
        <v>13</v>
      </c>
      <c r="S42" t="s">
        <v>6459</v>
      </c>
      <c r="T42">
        <v>-95.405000000000001</v>
      </c>
      <c r="U42">
        <v>2.7629999999999999</v>
      </c>
      <c r="V42">
        <v>7.4</v>
      </c>
      <c r="W42">
        <v>-106.486</v>
      </c>
      <c r="X42">
        <v>-2.516</v>
      </c>
      <c r="Z42" s="2" t="s">
        <v>6459</v>
      </c>
      <c r="AA42" s="2">
        <v>-27.545000000000002</v>
      </c>
      <c r="AB42" s="2">
        <v>1.6</v>
      </c>
      <c r="AC42" s="2">
        <v>5.5</v>
      </c>
      <c r="AD42" s="2">
        <v>-53.46</v>
      </c>
      <c r="AE42" s="2">
        <v>-2.641</v>
      </c>
      <c r="AF42">
        <f t="shared" si="1"/>
        <v>25.914999999999999</v>
      </c>
      <c r="AI42">
        <f t="shared" si="4"/>
        <v>11.081000000000003</v>
      </c>
      <c r="AJ42">
        <f t="shared" si="5"/>
        <v>25.914999999999999</v>
      </c>
    </row>
    <row r="43" spans="3:36">
      <c r="R43">
        <v>14</v>
      </c>
      <c r="S43" t="s">
        <v>6464</v>
      </c>
      <c r="T43">
        <v>-114.88200000000001</v>
      </c>
      <c r="U43">
        <v>3.5209999999999999</v>
      </c>
      <c r="V43">
        <v>7.7</v>
      </c>
      <c r="W43">
        <v>-110.803</v>
      </c>
      <c r="X43">
        <v>-2.552</v>
      </c>
      <c r="Z43" t="s">
        <v>6464</v>
      </c>
      <c r="AA43">
        <v>-46.768999999999998</v>
      </c>
      <c r="AB43">
        <v>0.92800000000000005</v>
      </c>
      <c r="AC43">
        <v>6.6</v>
      </c>
      <c r="AD43">
        <v>-64.152000000000001</v>
      </c>
      <c r="AE43">
        <v>-3.0350000000000001</v>
      </c>
      <c r="AF43">
        <f t="shared" si="1"/>
        <v>17.383000000000003</v>
      </c>
      <c r="AI43">
        <f t="shared" si="4"/>
        <v>4.0790000000000077</v>
      </c>
      <c r="AJ43">
        <f t="shared" si="5"/>
        <v>17.383000000000003</v>
      </c>
    </row>
    <row r="44" spans="3:36">
      <c r="R44">
        <v>14</v>
      </c>
      <c r="S44" t="s">
        <v>6465</v>
      </c>
      <c r="T44">
        <v>-115.331</v>
      </c>
      <c r="U44">
        <v>3.4209999999999998</v>
      </c>
      <c r="V44">
        <v>7.1</v>
      </c>
      <c r="W44">
        <v>-102.169</v>
      </c>
      <c r="X44">
        <v>-2.4809999999999999</v>
      </c>
      <c r="Z44" t="s">
        <v>6465</v>
      </c>
      <c r="AA44">
        <v>-51.265000000000001</v>
      </c>
      <c r="AB44">
        <v>1.8939999999999999</v>
      </c>
      <c r="AC44">
        <v>4.7</v>
      </c>
      <c r="AD44">
        <v>-45.683999999999997</v>
      </c>
      <c r="AE44">
        <v>-2.367</v>
      </c>
      <c r="AF44">
        <f t="shared" si="1"/>
        <v>5.5810000000000031</v>
      </c>
      <c r="AI44">
        <f t="shared" si="4"/>
        <v>13.162000000000006</v>
      </c>
      <c r="AJ44">
        <f t="shared" si="5"/>
        <v>5.5810000000000031</v>
      </c>
    </row>
    <row r="45" spans="3:36">
      <c r="R45">
        <v>14</v>
      </c>
      <c r="S45" t="s">
        <v>6466</v>
      </c>
      <c r="T45">
        <v>-115.059</v>
      </c>
      <c r="U45">
        <v>3.1920000000000002</v>
      </c>
      <c r="V45">
        <v>7.1</v>
      </c>
      <c r="W45">
        <v>-102.169</v>
      </c>
      <c r="X45">
        <v>-2.4809999999999999</v>
      </c>
      <c r="Z45" t="s">
        <v>6466</v>
      </c>
      <c r="AA45">
        <v>-51.396000000000001</v>
      </c>
      <c r="AB45">
        <v>1.583</v>
      </c>
      <c r="AC45">
        <v>4.7</v>
      </c>
      <c r="AD45">
        <v>-45.683999999999997</v>
      </c>
      <c r="AE45">
        <v>-2.367</v>
      </c>
      <c r="AF45">
        <f t="shared" si="1"/>
        <v>5.7120000000000033</v>
      </c>
      <c r="AI45">
        <f t="shared" si="4"/>
        <v>12.89</v>
      </c>
      <c r="AJ45">
        <f t="shared" si="5"/>
        <v>5.7120000000000033</v>
      </c>
    </row>
    <row r="46" spans="3:36">
      <c r="K46" t="s">
        <v>7161</v>
      </c>
      <c r="L46" t="s">
        <v>7162</v>
      </c>
      <c r="R46">
        <v>14</v>
      </c>
      <c r="S46" t="s">
        <v>6467</v>
      </c>
      <c r="T46">
        <v>-114.227</v>
      </c>
      <c r="U46">
        <v>3.6160000000000001</v>
      </c>
      <c r="V46">
        <v>8</v>
      </c>
      <c r="W46">
        <v>-115.12</v>
      </c>
      <c r="X46">
        <v>-2.589</v>
      </c>
      <c r="Z46" t="s">
        <v>6467</v>
      </c>
      <c r="AA46">
        <v>-45.942999999999998</v>
      </c>
      <c r="AB46">
        <v>1.0720000000000001</v>
      </c>
      <c r="AC46">
        <v>6.8</v>
      </c>
      <c r="AD46">
        <v>-66.096000000000004</v>
      </c>
      <c r="AE46">
        <v>-3.1080000000000001</v>
      </c>
      <c r="AF46">
        <f t="shared" si="1"/>
        <v>20.153000000000006</v>
      </c>
      <c r="AI46">
        <f t="shared" si="4"/>
        <v>0.89300000000000068</v>
      </c>
      <c r="AJ46">
        <f t="shared" si="5"/>
        <v>20.153000000000006</v>
      </c>
    </row>
    <row r="47" spans="3:36">
      <c r="K47">
        <v>5</v>
      </c>
      <c r="L47">
        <v>3</v>
      </c>
      <c r="M47" t="s">
        <v>7151</v>
      </c>
      <c r="R47">
        <v>14</v>
      </c>
      <c r="S47" t="s">
        <v>6468</v>
      </c>
      <c r="T47">
        <v>-101.372</v>
      </c>
      <c r="U47">
        <v>3.32</v>
      </c>
      <c r="V47">
        <v>7.5</v>
      </c>
      <c r="W47">
        <v>-107.925</v>
      </c>
      <c r="X47">
        <v>-2.528</v>
      </c>
      <c r="Z47" t="s">
        <v>6468</v>
      </c>
      <c r="AA47">
        <v>-37.340000000000003</v>
      </c>
      <c r="AB47">
        <v>0.99199999999999999</v>
      </c>
      <c r="AC47">
        <v>5.8</v>
      </c>
      <c r="AD47">
        <v>-56.375999999999998</v>
      </c>
      <c r="AE47">
        <v>-2.7469999999999999</v>
      </c>
      <c r="AF47">
        <f t="shared" si="1"/>
        <v>19.035999999999994</v>
      </c>
      <c r="AI47">
        <f t="shared" si="4"/>
        <v>6.5529999999999973</v>
      </c>
      <c r="AJ47">
        <f t="shared" si="5"/>
        <v>19.035999999999994</v>
      </c>
    </row>
    <row r="48" spans="3:36">
      <c r="K48">
        <v>4</v>
      </c>
      <c r="L48">
        <v>3</v>
      </c>
      <c r="M48" t="s">
        <v>7148</v>
      </c>
      <c r="R48">
        <v>14</v>
      </c>
      <c r="S48" t="s">
        <v>6469</v>
      </c>
      <c r="T48">
        <v>-114.01300000000001</v>
      </c>
      <c r="U48">
        <v>1.446</v>
      </c>
      <c r="V48">
        <v>7.3</v>
      </c>
      <c r="W48">
        <v>-105.047</v>
      </c>
      <c r="X48">
        <v>-2.5049999999999999</v>
      </c>
      <c r="Z48" t="s">
        <v>6469</v>
      </c>
      <c r="AA48">
        <v>-51.058999999999997</v>
      </c>
      <c r="AB48">
        <v>2.831</v>
      </c>
      <c r="AC48">
        <v>5.2</v>
      </c>
      <c r="AD48">
        <v>-50.543999999999997</v>
      </c>
      <c r="AE48">
        <v>-2.5369999999999999</v>
      </c>
      <c r="AF48">
        <f t="shared" si="1"/>
        <v>0.51500000000000057</v>
      </c>
      <c r="AI48">
        <f t="shared" si="4"/>
        <v>8.9660000000000082</v>
      </c>
      <c r="AJ48">
        <f t="shared" si="5"/>
        <v>0.51500000000000057</v>
      </c>
    </row>
    <row r="49" spans="11:36">
      <c r="K49">
        <v>6</v>
      </c>
      <c r="L49">
        <v>3</v>
      </c>
      <c r="M49" t="s">
        <v>7149</v>
      </c>
      <c r="R49">
        <v>14</v>
      </c>
      <c r="S49" t="s">
        <v>6470</v>
      </c>
      <c r="T49">
        <v>-113.19199999999999</v>
      </c>
      <c r="U49">
        <v>1.054</v>
      </c>
      <c r="V49">
        <v>7.4</v>
      </c>
      <c r="W49">
        <v>-106.486</v>
      </c>
      <c r="X49">
        <v>-2.516</v>
      </c>
      <c r="Z49" t="s">
        <v>6470</v>
      </c>
      <c r="AA49">
        <v>-51.673999999999999</v>
      </c>
      <c r="AB49">
        <v>2.8530000000000002</v>
      </c>
      <c r="AC49">
        <v>5.2</v>
      </c>
      <c r="AD49">
        <v>-50.543999999999997</v>
      </c>
      <c r="AE49">
        <v>-2.5369999999999999</v>
      </c>
      <c r="AF49">
        <f t="shared" si="1"/>
        <v>1.1300000000000026</v>
      </c>
      <c r="AI49">
        <f t="shared" si="4"/>
        <v>6.7059999999999889</v>
      </c>
      <c r="AJ49">
        <f t="shared" si="5"/>
        <v>1.1300000000000026</v>
      </c>
    </row>
    <row r="50" spans="11:36">
      <c r="K50">
        <v>3</v>
      </c>
      <c r="L50">
        <v>3</v>
      </c>
      <c r="M50" t="s">
        <v>7150</v>
      </c>
      <c r="R50">
        <v>14</v>
      </c>
      <c r="S50" t="s">
        <v>6471</v>
      </c>
      <c r="T50">
        <v>-104.316</v>
      </c>
      <c r="U50">
        <v>2.6280000000000001</v>
      </c>
      <c r="V50">
        <v>7.6</v>
      </c>
      <c r="W50">
        <v>-109.364</v>
      </c>
      <c r="X50">
        <v>-2.54</v>
      </c>
      <c r="Z50" t="s">
        <v>6471</v>
      </c>
      <c r="AA50">
        <v>-37.356999999999999</v>
      </c>
      <c r="AB50">
        <v>0.94199999999999995</v>
      </c>
      <c r="AC50">
        <v>6</v>
      </c>
      <c r="AD50">
        <v>-58.32</v>
      </c>
      <c r="AE50">
        <v>-2.8180000000000001</v>
      </c>
      <c r="AF50">
        <f t="shared" si="1"/>
        <v>20.963000000000001</v>
      </c>
      <c r="AI50">
        <f t="shared" si="4"/>
        <v>5.0480000000000018</v>
      </c>
      <c r="AJ50">
        <f t="shared" si="5"/>
        <v>20.963000000000001</v>
      </c>
    </row>
    <row r="51" spans="11:36">
      <c r="R51">
        <v>15</v>
      </c>
      <c r="S51" t="s">
        <v>6476</v>
      </c>
      <c r="T51">
        <v>-101.218</v>
      </c>
      <c r="U51">
        <v>1.639</v>
      </c>
      <c r="V51">
        <v>7.1</v>
      </c>
      <c r="W51">
        <v>-102.169</v>
      </c>
      <c r="X51">
        <v>-2.4809999999999999</v>
      </c>
      <c r="Z51" t="s">
        <v>6476</v>
      </c>
      <c r="AA51">
        <v>-39.753</v>
      </c>
      <c r="AB51">
        <v>0.44</v>
      </c>
      <c r="AC51">
        <v>5</v>
      </c>
      <c r="AD51">
        <v>-48.6</v>
      </c>
      <c r="AE51">
        <v>-2.468</v>
      </c>
      <c r="AF51">
        <f t="shared" si="1"/>
        <v>8.8470000000000013</v>
      </c>
      <c r="AI51">
        <f t="shared" si="4"/>
        <v>0.95099999999999341</v>
      </c>
      <c r="AJ51">
        <f t="shared" si="5"/>
        <v>8.8470000000000013</v>
      </c>
    </row>
    <row r="52" spans="11:36">
      <c r="R52">
        <v>15</v>
      </c>
      <c r="S52" t="s">
        <v>6477</v>
      </c>
      <c r="T52">
        <v>-120.86799999999999</v>
      </c>
      <c r="U52">
        <v>1.367</v>
      </c>
      <c r="V52">
        <v>7.6</v>
      </c>
      <c r="W52">
        <v>-109.364</v>
      </c>
      <c r="X52">
        <v>-2.54</v>
      </c>
      <c r="Z52" t="s">
        <v>6477</v>
      </c>
      <c r="AA52">
        <v>-77.805999999999997</v>
      </c>
      <c r="AB52">
        <v>2.9369999999999998</v>
      </c>
      <c r="AC52">
        <v>6.4</v>
      </c>
      <c r="AD52">
        <v>-62.207999999999998</v>
      </c>
      <c r="AE52">
        <v>-2.9620000000000002</v>
      </c>
      <c r="AF52">
        <f t="shared" si="1"/>
        <v>15.597999999999999</v>
      </c>
      <c r="AI52">
        <f t="shared" si="4"/>
        <v>11.503999999999991</v>
      </c>
      <c r="AJ52">
        <f t="shared" si="5"/>
        <v>15.597999999999999</v>
      </c>
    </row>
    <row r="53" spans="11:36">
      <c r="R53">
        <v>15</v>
      </c>
      <c r="S53" t="s">
        <v>6478</v>
      </c>
      <c r="T53">
        <v>-95.257000000000005</v>
      </c>
      <c r="U53">
        <v>2.56</v>
      </c>
      <c r="V53">
        <v>7.5</v>
      </c>
      <c r="W53">
        <v>-107.925</v>
      </c>
      <c r="X53">
        <v>-2.528</v>
      </c>
      <c r="Z53" t="s">
        <v>6478</v>
      </c>
      <c r="AA53">
        <v>-27.882999999999999</v>
      </c>
      <c r="AB53">
        <v>1.3169999999999999</v>
      </c>
      <c r="AC53">
        <v>5.3</v>
      </c>
      <c r="AD53">
        <v>-51.515999999999998</v>
      </c>
      <c r="AE53">
        <v>-2.5710000000000002</v>
      </c>
      <c r="AF53">
        <f t="shared" si="1"/>
        <v>23.632999999999999</v>
      </c>
      <c r="AI53">
        <f t="shared" si="4"/>
        <v>12.667999999999992</v>
      </c>
      <c r="AJ53">
        <f t="shared" si="5"/>
        <v>23.632999999999999</v>
      </c>
    </row>
    <row r="54" spans="11:36">
      <c r="R54">
        <v>15</v>
      </c>
      <c r="S54" t="s">
        <v>6479</v>
      </c>
      <c r="T54">
        <v>-121.68899999999999</v>
      </c>
      <c r="U54">
        <v>2.488</v>
      </c>
      <c r="V54">
        <v>8</v>
      </c>
      <c r="W54">
        <v>-115.12</v>
      </c>
      <c r="X54">
        <v>-2.589</v>
      </c>
      <c r="Z54" t="s">
        <v>6479</v>
      </c>
      <c r="AA54">
        <v>-67.983000000000004</v>
      </c>
      <c r="AB54">
        <v>1.655</v>
      </c>
      <c r="AC54">
        <v>6.9</v>
      </c>
      <c r="AD54">
        <v>-67.067999999999998</v>
      </c>
      <c r="AE54">
        <v>-3.145</v>
      </c>
      <c r="AF54">
        <f t="shared" si="1"/>
        <v>0.91500000000000625</v>
      </c>
      <c r="AI54">
        <f t="shared" si="4"/>
        <v>6.5689999999999884</v>
      </c>
      <c r="AJ54">
        <f t="shared" si="5"/>
        <v>0.91500000000000625</v>
      </c>
    </row>
    <row r="55" spans="11:36">
      <c r="R55">
        <v>15</v>
      </c>
      <c r="S55" t="s">
        <v>6480</v>
      </c>
      <c r="T55">
        <v>-120.979</v>
      </c>
      <c r="U55">
        <v>1.4690000000000001</v>
      </c>
      <c r="V55">
        <v>7.6</v>
      </c>
      <c r="W55">
        <v>-109.364</v>
      </c>
      <c r="X55">
        <v>-2.54</v>
      </c>
      <c r="Z55" t="s">
        <v>6480</v>
      </c>
      <c r="AA55">
        <v>-77.376000000000005</v>
      </c>
      <c r="AB55">
        <v>2.7869999999999999</v>
      </c>
      <c r="AC55">
        <v>6.3</v>
      </c>
      <c r="AD55">
        <v>-61.235999999999997</v>
      </c>
      <c r="AE55">
        <v>-2.9260000000000002</v>
      </c>
      <c r="AF55">
        <f t="shared" si="1"/>
        <v>16.140000000000008</v>
      </c>
      <c r="AI55">
        <f t="shared" si="4"/>
        <v>11.614999999999995</v>
      </c>
      <c r="AJ55">
        <f t="shared" si="5"/>
        <v>16.140000000000008</v>
      </c>
    </row>
    <row r="56" spans="11:36">
      <c r="R56">
        <v>15</v>
      </c>
      <c r="S56" t="s">
        <v>6481</v>
      </c>
      <c r="T56">
        <v>-101.574</v>
      </c>
      <c r="U56">
        <v>2.0640000000000001</v>
      </c>
      <c r="V56">
        <v>7.4</v>
      </c>
      <c r="W56">
        <v>-106.486</v>
      </c>
      <c r="X56">
        <v>-2.516</v>
      </c>
      <c r="Z56" t="s">
        <v>6481</v>
      </c>
      <c r="AA56">
        <v>-39.177</v>
      </c>
      <c r="AB56">
        <v>0.86699999999999999</v>
      </c>
      <c r="AC56">
        <v>5.3</v>
      </c>
      <c r="AD56">
        <v>-51.515999999999998</v>
      </c>
      <c r="AE56">
        <v>-2.5710000000000002</v>
      </c>
      <c r="AF56">
        <f t="shared" si="1"/>
        <v>12.338999999999999</v>
      </c>
      <c r="AI56">
        <f t="shared" si="4"/>
        <v>4.9120000000000061</v>
      </c>
      <c r="AJ56">
        <f t="shared" si="5"/>
        <v>12.338999999999999</v>
      </c>
    </row>
    <row r="57" spans="11:36">
      <c r="R57">
        <v>15</v>
      </c>
      <c r="S57" t="s">
        <v>6482</v>
      </c>
      <c r="T57">
        <v>-121.58499999999999</v>
      </c>
      <c r="U57">
        <v>2.8879999999999999</v>
      </c>
      <c r="V57">
        <v>8.1999999999999993</v>
      </c>
      <c r="W57">
        <v>-117.998</v>
      </c>
      <c r="X57">
        <v>-2.6139999999999999</v>
      </c>
      <c r="Z57" t="s">
        <v>6482</v>
      </c>
      <c r="AA57">
        <v>-68.197000000000003</v>
      </c>
      <c r="AB57">
        <v>1.7150000000000001</v>
      </c>
      <c r="AC57">
        <v>6.7</v>
      </c>
      <c r="AD57">
        <v>-65.123999999999995</v>
      </c>
      <c r="AE57">
        <v>-3.0720000000000001</v>
      </c>
      <c r="AF57">
        <f t="shared" si="1"/>
        <v>3.0730000000000075</v>
      </c>
      <c r="AI57">
        <f t="shared" si="4"/>
        <v>3.5869999999999891</v>
      </c>
      <c r="AJ57">
        <f t="shared" si="5"/>
        <v>3.0730000000000075</v>
      </c>
    </row>
    <row r="58" spans="11:36">
      <c r="R58">
        <v>15</v>
      </c>
      <c r="S58" t="s">
        <v>6483</v>
      </c>
      <c r="T58">
        <v>-95.218999999999994</v>
      </c>
      <c r="U58">
        <v>2.6440000000000001</v>
      </c>
      <c r="V58">
        <v>7.2</v>
      </c>
      <c r="W58">
        <v>-103.608</v>
      </c>
      <c r="X58">
        <v>-2.4929999999999999</v>
      </c>
      <c r="Z58" t="s">
        <v>6483</v>
      </c>
      <c r="AA58">
        <v>-27.585999999999999</v>
      </c>
      <c r="AB58">
        <v>1.0649999999999999</v>
      </c>
      <c r="AC58">
        <v>5.3</v>
      </c>
      <c r="AD58">
        <v>-51.515999999999998</v>
      </c>
      <c r="AE58">
        <v>-2.5710000000000002</v>
      </c>
      <c r="AF58">
        <f t="shared" si="1"/>
        <v>23.93</v>
      </c>
      <c r="AI58">
        <f t="shared" si="4"/>
        <v>8.38900000000001</v>
      </c>
      <c r="AJ58">
        <f t="shared" si="5"/>
        <v>23.93</v>
      </c>
    </row>
    <row r="59" spans="11:36">
      <c r="R59">
        <v>16</v>
      </c>
      <c r="S59" t="s">
        <v>6488</v>
      </c>
      <c r="T59">
        <v>-114.735</v>
      </c>
      <c r="U59">
        <v>3.665</v>
      </c>
      <c r="V59">
        <v>7.7</v>
      </c>
      <c r="W59">
        <v>-110.803</v>
      </c>
      <c r="X59">
        <v>-2.552</v>
      </c>
      <c r="Z59" t="s">
        <v>6488</v>
      </c>
      <c r="AA59">
        <v>-46.963000000000001</v>
      </c>
      <c r="AB59">
        <v>1.1539999999999999</v>
      </c>
      <c r="AC59">
        <v>6.6</v>
      </c>
      <c r="AD59">
        <v>-64.152000000000001</v>
      </c>
      <c r="AE59">
        <v>-3.0350000000000001</v>
      </c>
      <c r="AF59">
        <f t="shared" si="1"/>
        <v>17.189</v>
      </c>
      <c r="AI59">
        <f t="shared" si="4"/>
        <v>3.9320000000000022</v>
      </c>
      <c r="AJ59">
        <f t="shared" si="5"/>
        <v>17.189</v>
      </c>
    </row>
    <row r="60" spans="11:36">
      <c r="R60">
        <v>16</v>
      </c>
      <c r="S60" t="s">
        <v>6489</v>
      </c>
      <c r="T60">
        <v>-114.904</v>
      </c>
      <c r="U60">
        <v>3.2650000000000001</v>
      </c>
      <c r="V60">
        <v>7.2</v>
      </c>
      <c r="W60">
        <v>-103.608</v>
      </c>
      <c r="X60">
        <v>-2.4929999999999999</v>
      </c>
      <c r="Z60" t="s">
        <v>6489</v>
      </c>
      <c r="AA60">
        <v>-51.598999999999997</v>
      </c>
      <c r="AB60">
        <v>1.679</v>
      </c>
      <c r="AC60">
        <v>4.5999999999999996</v>
      </c>
      <c r="AD60">
        <v>-44.712000000000003</v>
      </c>
      <c r="AE60">
        <v>-2.3340000000000001</v>
      </c>
      <c r="AF60">
        <f t="shared" si="1"/>
        <v>6.8869999999999933</v>
      </c>
      <c r="AI60">
        <f t="shared" si="4"/>
        <v>11.295999999999992</v>
      </c>
      <c r="AJ60">
        <f t="shared" si="5"/>
        <v>6.8869999999999933</v>
      </c>
    </row>
    <row r="61" spans="11:36">
      <c r="R61">
        <v>16</v>
      </c>
      <c r="S61" t="s">
        <v>6490</v>
      </c>
      <c r="T61">
        <v>-102.88</v>
      </c>
      <c r="U61">
        <v>2.3530000000000002</v>
      </c>
      <c r="V61">
        <v>7.5</v>
      </c>
      <c r="W61">
        <v>-107.925</v>
      </c>
      <c r="X61">
        <v>-2.528</v>
      </c>
      <c r="Z61" t="s">
        <v>6490</v>
      </c>
      <c r="AA61">
        <v>-37.003999999999998</v>
      </c>
      <c r="AB61">
        <v>0.89400000000000002</v>
      </c>
      <c r="AC61">
        <v>6</v>
      </c>
      <c r="AD61">
        <v>-58.32</v>
      </c>
      <c r="AE61">
        <v>-2.8180000000000001</v>
      </c>
      <c r="AF61">
        <f t="shared" si="1"/>
        <v>21.316000000000003</v>
      </c>
      <c r="AI61">
        <f t="shared" si="4"/>
        <v>5.0450000000000017</v>
      </c>
      <c r="AJ61">
        <f t="shared" si="5"/>
        <v>21.316000000000003</v>
      </c>
    </row>
    <row r="62" spans="11:36">
      <c r="R62">
        <v>16</v>
      </c>
      <c r="S62" t="s">
        <v>6491</v>
      </c>
      <c r="T62">
        <v>-113.13</v>
      </c>
      <c r="U62">
        <v>1.88</v>
      </c>
      <c r="V62">
        <v>7.3</v>
      </c>
      <c r="W62">
        <v>-105.047</v>
      </c>
      <c r="X62">
        <v>-2.5049999999999999</v>
      </c>
      <c r="Z62" t="s">
        <v>6491</v>
      </c>
      <c r="AA62">
        <v>-51.33</v>
      </c>
      <c r="AB62">
        <v>2.8029999999999999</v>
      </c>
      <c r="AC62">
        <v>4.8</v>
      </c>
      <c r="AD62">
        <v>-46.655999999999999</v>
      </c>
      <c r="AE62">
        <v>-2.4009999999999998</v>
      </c>
      <c r="AF62">
        <f t="shared" si="1"/>
        <v>4.6739999999999995</v>
      </c>
      <c r="AI62">
        <f t="shared" si="4"/>
        <v>8.0829999999999984</v>
      </c>
      <c r="AJ62">
        <f t="shared" si="5"/>
        <v>4.6739999999999995</v>
      </c>
    </row>
    <row r="63" spans="11:36">
      <c r="R63">
        <v>16</v>
      </c>
      <c r="S63" t="s">
        <v>6492</v>
      </c>
      <c r="T63">
        <v>-114.94199999999999</v>
      </c>
      <c r="U63">
        <v>2.7229999999999999</v>
      </c>
      <c r="V63">
        <v>6.9</v>
      </c>
      <c r="W63">
        <v>-99.290999999999997</v>
      </c>
      <c r="X63">
        <v>-2.4590000000000001</v>
      </c>
      <c r="Z63" t="s">
        <v>6492</v>
      </c>
      <c r="AA63">
        <v>-51.682000000000002</v>
      </c>
      <c r="AB63">
        <v>1.1830000000000001</v>
      </c>
      <c r="AC63">
        <v>5.0999999999999996</v>
      </c>
      <c r="AD63">
        <v>-49.572000000000003</v>
      </c>
      <c r="AE63">
        <v>-2.5019999999999998</v>
      </c>
      <c r="AF63">
        <f t="shared" si="1"/>
        <v>2.1099999999999994</v>
      </c>
      <c r="AI63">
        <f t="shared" si="4"/>
        <v>15.650999999999996</v>
      </c>
      <c r="AJ63">
        <f t="shared" si="5"/>
        <v>2.1099999999999994</v>
      </c>
    </row>
    <row r="64" spans="11:36">
      <c r="R64">
        <v>16</v>
      </c>
      <c r="S64" t="s">
        <v>6493</v>
      </c>
      <c r="T64">
        <v>-114.31100000000001</v>
      </c>
      <c r="U64">
        <v>3.1720000000000002</v>
      </c>
      <c r="V64">
        <v>7.7</v>
      </c>
      <c r="W64">
        <v>-110.803</v>
      </c>
      <c r="X64">
        <v>-2.552</v>
      </c>
      <c r="Z64" t="s">
        <v>6493</v>
      </c>
      <c r="AA64">
        <v>-46.338999999999999</v>
      </c>
      <c r="AB64">
        <v>1.07</v>
      </c>
      <c r="AC64">
        <v>6.5</v>
      </c>
      <c r="AD64">
        <v>-63.18</v>
      </c>
      <c r="AE64">
        <v>-2.9990000000000001</v>
      </c>
      <c r="AF64">
        <f t="shared" si="1"/>
        <v>16.841000000000001</v>
      </c>
      <c r="AI64">
        <f t="shared" si="4"/>
        <v>3.5080000000000098</v>
      </c>
      <c r="AJ64">
        <f t="shared" si="5"/>
        <v>16.841000000000001</v>
      </c>
    </row>
    <row r="65" spans="3:36">
      <c r="R65">
        <v>16</v>
      </c>
      <c r="S65" t="s">
        <v>6494</v>
      </c>
      <c r="T65">
        <v>-113.459</v>
      </c>
      <c r="U65">
        <v>1.226</v>
      </c>
      <c r="V65">
        <v>7.1</v>
      </c>
      <c r="W65">
        <v>-102.169</v>
      </c>
      <c r="X65">
        <v>-2.4809999999999999</v>
      </c>
      <c r="Z65" t="s">
        <v>6494</v>
      </c>
      <c r="AA65">
        <v>-51.558</v>
      </c>
      <c r="AB65">
        <v>2.8769999999999998</v>
      </c>
      <c r="AC65">
        <v>5.4</v>
      </c>
      <c r="AD65">
        <v>-52.488</v>
      </c>
      <c r="AE65">
        <v>-2.6059999999999999</v>
      </c>
      <c r="AF65">
        <f t="shared" si="1"/>
        <v>0.92999999999999972</v>
      </c>
      <c r="AI65">
        <f t="shared" si="4"/>
        <v>11.290000000000006</v>
      </c>
      <c r="AJ65">
        <f t="shared" si="5"/>
        <v>0.92999999999999972</v>
      </c>
    </row>
    <row r="66" spans="3:36">
      <c r="C66" t="s">
        <v>7152</v>
      </c>
      <c r="R66">
        <v>16</v>
      </c>
      <c r="S66" t="s">
        <v>6495</v>
      </c>
      <c r="T66">
        <v>-102.004</v>
      </c>
      <c r="U66">
        <v>2.6640000000000001</v>
      </c>
      <c r="V66">
        <v>7.7</v>
      </c>
      <c r="W66">
        <v>-110.803</v>
      </c>
      <c r="X66">
        <v>-2.552</v>
      </c>
      <c r="Z66" t="s">
        <v>6495</v>
      </c>
      <c r="AA66">
        <v>-37.191000000000003</v>
      </c>
      <c r="AB66">
        <v>0.90400000000000003</v>
      </c>
      <c r="AC66">
        <v>6</v>
      </c>
      <c r="AD66">
        <v>-58.32</v>
      </c>
      <c r="AE66">
        <v>-2.8180000000000001</v>
      </c>
      <c r="AF66">
        <f t="shared" si="1"/>
        <v>21.128999999999998</v>
      </c>
      <c r="AI66">
        <f t="shared" si="4"/>
        <v>8.7989999999999924</v>
      </c>
      <c r="AJ66">
        <f t="shared" si="5"/>
        <v>21.128999999999998</v>
      </c>
    </row>
    <row r="67" spans="3:36">
      <c r="C67" t="s">
        <v>7153</v>
      </c>
    </row>
    <row r="68" spans="3:36">
      <c r="D68" t="s">
        <v>7154</v>
      </c>
      <c r="U68">
        <f>MAX(U3:U66)</f>
        <v>3.6880000000000002</v>
      </c>
      <c r="X68">
        <f>MIN(X3:X66)</f>
        <v>-2.6389999999999998</v>
      </c>
      <c r="AB68">
        <f>MAX(AB3:AB66)</f>
        <v>3.3820000000000001</v>
      </c>
      <c r="AE68">
        <f>MIN(AE3:AE66)</f>
        <v>-3.1819999999999999</v>
      </c>
    </row>
    <row r="69" spans="3:36">
      <c r="D69" t="s">
        <v>7155</v>
      </c>
    </row>
    <row r="70" spans="3:36">
      <c r="D70" t="s">
        <v>7157</v>
      </c>
    </row>
    <row r="71" spans="3:36">
      <c r="D71" t="s">
        <v>7158</v>
      </c>
    </row>
    <row r="72" spans="3:36">
      <c r="D72" t="s">
        <v>7156</v>
      </c>
    </row>
    <row r="74" spans="3:36">
      <c r="D74" t="s">
        <v>7159</v>
      </c>
    </row>
    <row r="75" spans="3:36">
      <c r="D75" t="s">
        <v>7160</v>
      </c>
    </row>
  </sheetData>
  <conditionalFormatting sqref="AG3:AH34">
    <cfRule type="cellIs" dxfId="8" priority="8" operator="lessThan">
      <formula>10</formula>
    </cfRule>
    <cfRule type="cellIs" dxfId="7" priority="9" operator="greaterThan">
      <formula>25</formula>
    </cfRule>
  </conditionalFormatting>
  <conditionalFormatting sqref="AI3:AJ66">
    <cfRule type="cellIs" dxfId="6" priority="6" operator="lessThan">
      <formula>5</formula>
    </cfRule>
    <cfRule type="cellIs" dxfId="5" priority="7" operator="greaterThan">
      <formula>20</formula>
    </cfRule>
  </conditionalFormatting>
  <conditionalFormatting sqref="Q3:Q34">
    <cfRule type="cellIs" dxfId="4" priority="4" operator="lessThan">
      <formula>10</formula>
    </cfRule>
    <cfRule type="cellIs" dxfId="3" priority="5" operator="greaterThan">
      <formula>30</formula>
    </cfRule>
  </conditionalFormatting>
  <conditionalFormatting sqref="AF3:AF66">
    <cfRule type="top10" dxfId="2" priority="1" rank="8"/>
    <cfRule type="cellIs" dxfId="1" priority="2" operator="lessThan">
      <formula>5</formula>
    </cfRule>
    <cfRule type="cellIs" dxfId="0" priority="3" operator="greaterThan">
      <formula>25</formula>
    </cfRule>
  </conditionalFormatting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9"/>
  <sheetViews>
    <sheetView topLeftCell="A64" workbookViewId="0">
      <selection activeCell="F91" sqref="F91"/>
    </sheetView>
  </sheetViews>
  <sheetFormatPr baseColWidth="10" defaultRowHeight="17" x14ac:dyDescent="0"/>
  <sheetData>
    <row r="1" spans="1:1">
      <c r="A1" t="s">
        <v>6911</v>
      </c>
    </row>
    <row r="2" spans="1:1">
      <c r="A2" t="s">
        <v>1226</v>
      </c>
    </row>
    <row r="3" spans="1:1">
      <c r="A3" t="s">
        <v>1227</v>
      </c>
    </row>
    <row r="4" spans="1:1">
      <c r="A4" t="s">
        <v>1228</v>
      </c>
    </row>
    <row r="5" spans="1:1">
      <c r="A5" t="s">
        <v>1229</v>
      </c>
    </row>
    <row r="6" spans="1:1">
      <c r="A6" t="s">
        <v>1230</v>
      </c>
    </row>
    <row r="7" spans="1:1">
      <c r="A7" t="s">
        <v>1231</v>
      </c>
    </row>
    <row r="8" spans="1:1">
      <c r="A8" t="s">
        <v>1232</v>
      </c>
    </row>
    <row r="9" spans="1:1">
      <c r="A9" t="s">
        <v>1233</v>
      </c>
    </row>
    <row r="10" spans="1:1">
      <c r="A10" t="s">
        <v>6912</v>
      </c>
    </row>
    <row r="11" spans="1:1">
      <c r="A11" t="s">
        <v>1235</v>
      </c>
    </row>
    <row r="12" spans="1:1">
      <c r="A12" t="s">
        <v>6913</v>
      </c>
    </row>
    <row r="13" spans="1:1">
      <c r="A13" t="s">
        <v>6914</v>
      </c>
    </row>
    <row r="14" spans="1:1">
      <c r="A14" t="s">
        <v>1238</v>
      </c>
    </row>
    <row r="15" spans="1:1">
      <c r="A15" t="s">
        <v>1239</v>
      </c>
    </row>
    <row r="16" spans="1:1">
      <c r="A16" t="s">
        <v>6915</v>
      </c>
    </row>
    <row r="17" spans="1:1">
      <c r="A17" t="s">
        <v>6916</v>
      </c>
    </row>
    <row r="18" spans="1:1">
      <c r="A18" t="s">
        <v>1242</v>
      </c>
    </row>
    <row r="19" spans="1:1">
      <c r="A19" t="s">
        <v>1243</v>
      </c>
    </row>
    <row r="20" spans="1:1">
      <c r="A20" t="s">
        <v>1244</v>
      </c>
    </row>
    <row r="21" spans="1:1">
      <c r="A21" t="s">
        <v>1245</v>
      </c>
    </row>
    <row r="22" spans="1:1">
      <c r="A22" t="s">
        <v>1246</v>
      </c>
    </row>
    <row r="23" spans="1:1">
      <c r="A23" t="s">
        <v>1247</v>
      </c>
    </row>
    <row r="24" spans="1:1">
      <c r="A24" t="s">
        <v>1248</v>
      </c>
    </row>
    <row r="25" spans="1:1">
      <c r="A25" t="s">
        <v>1249</v>
      </c>
    </row>
    <row r="26" spans="1:1">
      <c r="A26" t="s">
        <v>1250</v>
      </c>
    </row>
    <row r="27" spans="1:1">
      <c r="A27" t="s">
        <v>1251</v>
      </c>
    </row>
    <row r="28" spans="1:1">
      <c r="A28" t="s">
        <v>1252</v>
      </c>
    </row>
    <row r="29" spans="1:1">
      <c r="A29" t="s">
        <v>1253</v>
      </c>
    </row>
    <row r="30" spans="1:1">
      <c r="A30" t="s">
        <v>6917</v>
      </c>
    </row>
    <row r="31" spans="1:1">
      <c r="A31" t="s">
        <v>1255</v>
      </c>
    </row>
    <row r="32" spans="1:1">
      <c r="A32" t="s">
        <v>6918</v>
      </c>
    </row>
    <row r="33" spans="1:1">
      <c r="A33" t="s">
        <v>6919</v>
      </c>
    </row>
    <row r="34" spans="1:1">
      <c r="A34" t="s">
        <v>1258</v>
      </c>
    </row>
    <row r="35" spans="1:1">
      <c r="A35" t="s">
        <v>6920</v>
      </c>
    </row>
    <row r="36" spans="1:1">
      <c r="A36" t="s">
        <v>1260</v>
      </c>
    </row>
    <row r="37" spans="1:1">
      <c r="A37" t="s">
        <v>1261</v>
      </c>
    </row>
    <row r="38" spans="1:1">
      <c r="A38" t="s">
        <v>1262</v>
      </c>
    </row>
    <row r="39" spans="1:1">
      <c r="A39" t="s">
        <v>1263</v>
      </c>
    </row>
    <row r="40" spans="1:1">
      <c r="A40" t="s">
        <v>1264</v>
      </c>
    </row>
    <row r="41" spans="1:1">
      <c r="A41" t="s">
        <v>1265</v>
      </c>
    </row>
    <row r="42" spans="1:1">
      <c r="A42" t="s">
        <v>1266</v>
      </c>
    </row>
    <row r="43" spans="1:1">
      <c r="A43" t="s">
        <v>1267</v>
      </c>
    </row>
    <row r="44" spans="1:1">
      <c r="A44" t="s">
        <v>1268</v>
      </c>
    </row>
    <row r="45" spans="1:1">
      <c r="A45" t="s">
        <v>1269</v>
      </c>
    </row>
    <row r="46" spans="1:1">
      <c r="A46" t="s">
        <v>1270</v>
      </c>
    </row>
    <row r="47" spans="1:1">
      <c r="A47" t="s">
        <v>1271</v>
      </c>
    </row>
    <row r="48" spans="1:1">
      <c r="A48" t="s">
        <v>1272</v>
      </c>
    </row>
    <row r="49" spans="1:1">
      <c r="A49" t="s">
        <v>1273</v>
      </c>
    </row>
    <row r="50" spans="1:1">
      <c r="A50" t="s">
        <v>1274</v>
      </c>
    </row>
    <row r="51" spans="1:1">
      <c r="A51" t="s">
        <v>1275</v>
      </c>
    </row>
    <row r="52" spans="1:1">
      <c r="A52" t="s">
        <v>1276</v>
      </c>
    </row>
    <row r="53" spans="1:1">
      <c r="A53" t="s">
        <v>1277</v>
      </c>
    </row>
    <row r="54" spans="1:1">
      <c r="A54" t="s">
        <v>1278</v>
      </c>
    </row>
    <row r="55" spans="1:1">
      <c r="A55" t="s">
        <v>1279</v>
      </c>
    </row>
    <row r="56" spans="1:1">
      <c r="A56" t="s">
        <v>1280</v>
      </c>
    </row>
    <row r="57" spans="1:1">
      <c r="A57" t="s">
        <v>1281</v>
      </c>
    </row>
    <row r="58" spans="1:1">
      <c r="A58" t="s">
        <v>1282</v>
      </c>
    </row>
    <row r="59" spans="1:1">
      <c r="A59" t="s">
        <v>1283</v>
      </c>
    </row>
    <row r="60" spans="1:1">
      <c r="A60" t="s">
        <v>1284</v>
      </c>
    </row>
    <row r="61" spans="1:1">
      <c r="A61" t="s">
        <v>1285</v>
      </c>
    </row>
    <row r="62" spans="1:1">
      <c r="A62" t="s">
        <v>1286</v>
      </c>
    </row>
    <row r="63" spans="1:1">
      <c r="A63" t="s">
        <v>1287</v>
      </c>
    </row>
    <row r="64" spans="1:1">
      <c r="A64" t="s">
        <v>1288</v>
      </c>
    </row>
    <row r="65" spans="1:1">
      <c r="A65" t="s">
        <v>1289</v>
      </c>
    </row>
    <row r="66" spans="1:1">
      <c r="A66" t="s">
        <v>1290</v>
      </c>
    </row>
    <row r="67" spans="1:1">
      <c r="A67" t="s">
        <v>1291</v>
      </c>
    </row>
    <row r="68" spans="1:1">
      <c r="A68" t="s">
        <v>1292</v>
      </c>
    </row>
    <row r="69" spans="1:1">
      <c r="A69" t="s">
        <v>1293</v>
      </c>
    </row>
    <row r="70" spans="1:1">
      <c r="A70" t="s">
        <v>6921</v>
      </c>
    </row>
    <row r="71" spans="1:1">
      <c r="A71" t="s">
        <v>1295</v>
      </c>
    </row>
    <row r="72" spans="1:1">
      <c r="A72" t="s">
        <v>6922</v>
      </c>
    </row>
    <row r="73" spans="1:1">
      <c r="A73" t="s">
        <v>6923</v>
      </c>
    </row>
    <row r="74" spans="1:1">
      <c r="A74" t="s">
        <v>6924</v>
      </c>
    </row>
    <row r="75" spans="1:1">
      <c r="A75" t="s">
        <v>1299</v>
      </c>
    </row>
    <row r="76" spans="1:1">
      <c r="A76" t="s">
        <v>1300</v>
      </c>
    </row>
    <row r="77" spans="1:1">
      <c r="A77" t="s">
        <v>1301</v>
      </c>
    </row>
    <row r="78" spans="1:1">
      <c r="A78" t="s">
        <v>1302</v>
      </c>
    </row>
    <row r="79" spans="1:1">
      <c r="A79" t="s">
        <v>6925</v>
      </c>
    </row>
    <row r="80" spans="1:1">
      <c r="A80" t="s">
        <v>1304</v>
      </c>
    </row>
    <row r="81" spans="1:1">
      <c r="A81" t="s">
        <v>6926</v>
      </c>
    </row>
    <row r="82" spans="1:1">
      <c r="A82" t="s">
        <v>6927</v>
      </c>
    </row>
    <row r="83" spans="1:1">
      <c r="A83" t="s">
        <v>6928</v>
      </c>
    </row>
    <row r="84" spans="1:1">
      <c r="A84" t="s">
        <v>1308</v>
      </c>
    </row>
    <row r="85" spans="1:1">
      <c r="A85" t="s">
        <v>1309</v>
      </c>
    </row>
    <row r="86" spans="1:1">
      <c r="A86" t="s">
        <v>6929</v>
      </c>
    </row>
    <row r="87" spans="1:1">
      <c r="A87" t="s">
        <v>6930</v>
      </c>
    </row>
    <row r="88" spans="1:1">
      <c r="A88" t="s">
        <v>6931</v>
      </c>
    </row>
    <row r="89" spans="1:1">
      <c r="A89" t="s">
        <v>6932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4"/>
  <sheetViews>
    <sheetView topLeftCell="A768" workbookViewId="0">
      <selection activeCell="A785" sqref="A785:A794"/>
    </sheetView>
  </sheetViews>
  <sheetFormatPr baseColWidth="10" defaultRowHeight="17" x14ac:dyDescent="0"/>
  <cols>
    <col min="1" max="1" width="10.625" style="1"/>
  </cols>
  <sheetData>
    <row r="1" spans="1:1">
      <c r="A1" s="1" t="s">
        <v>1314</v>
      </c>
    </row>
    <row r="2" spans="1:1">
      <c r="A2" s="1" t="s">
        <v>45</v>
      </c>
    </row>
    <row r="3" spans="1:1">
      <c r="A3" s="1" t="s">
        <v>1315</v>
      </c>
    </row>
    <row r="4" spans="1:1">
      <c r="A4" s="1" t="s">
        <v>1316</v>
      </c>
    </row>
    <row r="5" spans="1:1">
      <c r="A5" s="1" t="s">
        <v>1317</v>
      </c>
    </row>
    <row r="9" spans="1:1">
      <c r="A9" s="1" t="s">
        <v>1318</v>
      </c>
    </row>
    <row r="10" spans="1:1">
      <c r="A10" s="1" t="s">
        <v>1319</v>
      </c>
    </row>
    <row r="11" spans="1:1">
      <c r="A11" s="1" t="s">
        <v>1320</v>
      </c>
    </row>
    <row r="12" spans="1:1">
      <c r="A12" s="1" t="s">
        <v>1321</v>
      </c>
    </row>
    <row r="13" spans="1:1">
      <c r="A13" s="1" t="s">
        <v>1322</v>
      </c>
    </row>
    <row r="14" spans="1:1">
      <c r="A14" s="1" t="s">
        <v>517</v>
      </c>
    </row>
    <row r="15" spans="1:1">
      <c r="A15" s="1" t="s">
        <v>1323</v>
      </c>
    </row>
    <row r="16" spans="1:1">
      <c r="A16" s="1" t="s">
        <v>517</v>
      </c>
    </row>
    <row r="17" spans="1:1">
      <c r="A17" s="1" t="s">
        <v>1324</v>
      </c>
    </row>
    <row r="18" spans="1:1">
      <c r="A18" s="1" t="s">
        <v>1325</v>
      </c>
    </row>
    <row r="19" spans="1:1">
      <c r="A19" s="1" t="s">
        <v>1326</v>
      </c>
    </row>
    <row r="20" spans="1:1">
      <c r="A20" s="1" t="s">
        <v>1327</v>
      </c>
    </row>
    <row r="21" spans="1:1">
      <c r="A21" s="1" t="s">
        <v>1328</v>
      </c>
    </row>
    <row r="22" spans="1:1">
      <c r="A22" s="1" t="s">
        <v>517</v>
      </c>
    </row>
    <row r="23" spans="1:1">
      <c r="A23" s="1" t="s">
        <v>1329</v>
      </c>
    </row>
    <row r="24" spans="1:1">
      <c r="A24" s="1" t="s">
        <v>517</v>
      </c>
    </row>
    <row r="25" spans="1:1">
      <c r="A25" s="1" t="s">
        <v>1330</v>
      </c>
    </row>
    <row r="26" spans="1:1">
      <c r="A26" s="1" t="s">
        <v>1331</v>
      </c>
    </row>
    <row r="27" spans="1:1">
      <c r="A27" s="1" t="s">
        <v>1332</v>
      </c>
    </row>
    <row r="28" spans="1:1">
      <c r="A28" s="1" t="s">
        <v>1333</v>
      </c>
    </row>
    <row r="29" spans="1:1">
      <c r="A29" s="1" t="s">
        <v>1334</v>
      </c>
    </row>
    <row r="30" spans="1:1">
      <c r="A30" s="1" t="s">
        <v>1335</v>
      </c>
    </row>
    <row r="33" spans="1:1">
      <c r="A33" s="1" t="s">
        <v>64</v>
      </c>
    </row>
    <row r="34" spans="1:1">
      <c r="A34" s="1" t="s">
        <v>1336</v>
      </c>
    </row>
    <row r="35" spans="1:1">
      <c r="A35" s="1" t="s">
        <v>66</v>
      </c>
    </row>
    <row r="36" spans="1:1">
      <c r="A36" s="1" t="s">
        <v>1337</v>
      </c>
    </row>
    <row r="37" spans="1:1">
      <c r="A37" s="1" t="s">
        <v>1338</v>
      </c>
    </row>
    <row r="38" spans="1:1">
      <c r="A38" s="1" t="s">
        <v>1339</v>
      </c>
    </row>
    <row r="39" spans="1:1">
      <c r="A39" s="1" t="s">
        <v>70</v>
      </c>
    </row>
    <row r="40" spans="1:1">
      <c r="A40" s="1" t="s">
        <v>71</v>
      </c>
    </row>
    <row r="41" spans="1:1">
      <c r="A41" s="1" t="s">
        <v>1340</v>
      </c>
    </row>
    <row r="42" spans="1:1">
      <c r="A42" s="1" t="s">
        <v>1341</v>
      </c>
    </row>
    <row r="43" spans="1:1">
      <c r="A43" s="1" t="s">
        <v>1342</v>
      </c>
    </row>
    <row r="44" spans="1:1">
      <c r="A44" s="1" t="s">
        <v>156</v>
      </c>
    </row>
    <row r="45" spans="1:1">
      <c r="A45" s="1" t="s">
        <v>1343</v>
      </c>
    </row>
    <row r="49" spans="1:1">
      <c r="A49" s="1" t="s">
        <v>1344</v>
      </c>
    </row>
    <row r="50" spans="1:1">
      <c r="A50" s="1" t="s">
        <v>1345</v>
      </c>
    </row>
    <row r="51" spans="1:1">
      <c r="A51" s="1" t="s">
        <v>517</v>
      </c>
    </row>
    <row r="52" spans="1:1">
      <c r="A52" s="1" t="s">
        <v>1346</v>
      </c>
    </row>
    <row r="53" spans="1:1">
      <c r="A53" s="1" t="s">
        <v>517</v>
      </c>
    </row>
    <row r="54" spans="1:1">
      <c r="A54" s="1" t="s">
        <v>1347</v>
      </c>
    </row>
    <row r="55" spans="1:1">
      <c r="A55" s="1" t="s">
        <v>517</v>
      </c>
    </row>
    <row r="56" spans="1:1">
      <c r="A56" s="1" t="s">
        <v>1348</v>
      </c>
    </row>
    <row r="57" spans="1:1">
      <c r="A57" s="1" t="s">
        <v>1349</v>
      </c>
    </row>
    <row r="58" spans="1:1">
      <c r="A58" s="1" t="s">
        <v>517</v>
      </c>
    </row>
    <row r="59" spans="1:1">
      <c r="A59" s="1" t="s">
        <v>1350</v>
      </c>
    </row>
    <row r="60" spans="1:1">
      <c r="A60" s="1" t="s">
        <v>517</v>
      </c>
    </row>
    <row r="61" spans="1:1">
      <c r="A61" s="1" t="s">
        <v>1351</v>
      </c>
    </row>
    <row r="62" spans="1:1">
      <c r="A62" s="1" t="s">
        <v>1327</v>
      </c>
    </row>
    <row r="63" spans="1:1">
      <c r="A63" s="1" t="s">
        <v>1352</v>
      </c>
    </row>
    <row r="64" spans="1:1">
      <c r="A64" s="1" t="s">
        <v>517</v>
      </c>
    </row>
    <row r="65" spans="1:1">
      <c r="A65" s="1" t="s">
        <v>517</v>
      </c>
    </row>
    <row r="66" spans="1:1">
      <c r="A66" s="1" t="s">
        <v>1353</v>
      </c>
    </row>
    <row r="67" spans="1:1">
      <c r="A67" s="1" t="s">
        <v>517</v>
      </c>
    </row>
    <row r="68" spans="1:1">
      <c r="A68" s="1" t="s">
        <v>1354</v>
      </c>
    </row>
    <row r="69" spans="1:1">
      <c r="A69" s="1" t="s">
        <v>1355</v>
      </c>
    </row>
    <row r="70" spans="1:1">
      <c r="A70" s="1" t="s">
        <v>1356</v>
      </c>
    </row>
    <row r="73" spans="1:1">
      <c r="A73" s="1" t="s">
        <v>64</v>
      </c>
    </row>
    <row r="74" spans="1:1">
      <c r="A74" s="1" t="s">
        <v>1357</v>
      </c>
    </row>
    <row r="75" spans="1:1">
      <c r="A75" s="1" t="s">
        <v>66</v>
      </c>
    </row>
    <row r="76" spans="1:1">
      <c r="A76" s="1" t="s">
        <v>1358</v>
      </c>
    </row>
    <row r="77" spans="1:1">
      <c r="A77" s="1" t="s">
        <v>1359</v>
      </c>
    </row>
    <row r="78" spans="1:1">
      <c r="A78" s="1" t="s">
        <v>1360</v>
      </c>
    </row>
    <row r="79" spans="1:1">
      <c r="A79" s="1" t="s">
        <v>70</v>
      </c>
    </row>
    <row r="80" spans="1:1">
      <c r="A80" s="1" t="s">
        <v>71</v>
      </c>
    </row>
    <row r="81" spans="1:1">
      <c r="A81" s="1" t="s">
        <v>1361</v>
      </c>
    </row>
    <row r="82" spans="1:1">
      <c r="A82" s="1" t="s">
        <v>1362</v>
      </c>
    </row>
    <row r="83" spans="1:1">
      <c r="A83" s="1" t="s">
        <v>1363</v>
      </c>
    </row>
    <row r="84" spans="1:1">
      <c r="A84" s="1" t="s">
        <v>252</v>
      </c>
    </row>
    <row r="85" spans="1:1">
      <c r="A85" s="1" t="s">
        <v>1364</v>
      </c>
    </row>
    <row r="89" spans="1:1">
      <c r="A89" s="1" t="s">
        <v>1365</v>
      </c>
    </row>
    <row r="90" spans="1:1">
      <c r="A90" s="1" t="s">
        <v>1366</v>
      </c>
    </row>
    <row r="91" spans="1:1">
      <c r="A91" s="1" t="s">
        <v>517</v>
      </c>
    </row>
    <row r="92" spans="1:1">
      <c r="A92" s="1" t="s">
        <v>1367</v>
      </c>
    </row>
    <row r="93" spans="1:1">
      <c r="A93" s="1" t="s">
        <v>517</v>
      </c>
    </row>
    <row r="94" spans="1:1">
      <c r="A94" s="1" t="s">
        <v>1368</v>
      </c>
    </row>
    <row r="95" spans="1:1">
      <c r="A95" s="1" t="s">
        <v>1321</v>
      </c>
    </row>
    <row r="96" spans="1:1">
      <c r="A96" s="1" t="s">
        <v>523</v>
      </c>
    </row>
    <row r="97" spans="1:1">
      <c r="A97" s="1" t="s">
        <v>517</v>
      </c>
    </row>
    <row r="98" spans="1:1">
      <c r="A98" s="1" t="s">
        <v>1369</v>
      </c>
    </row>
    <row r="99" spans="1:1">
      <c r="A99" s="1" t="s">
        <v>517</v>
      </c>
    </row>
    <row r="100" spans="1:1">
      <c r="A100" s="1" t="s">
        <v>1325</v>
      </c>
    </row>
    <row r="101" spans="1:1">
      <c r="A101" s="1" t="s">
        <v>1370</v>
      </c>
    </row>
    <row r="102" spans="1:1">
      <c r="A102" s="1" t="s">
        <v>517</v>
      </c>
    </row>
    <row r="103" spans="1:1">
      <c r="A103" s="1" t="s">
        <v>1371</v>
      </c>
    </row>
    <row r="104" spans="1:1">
      <c r="A104" s="1" t="s">
        <v>1372</v>
      </c>
    </row>
    <row r="105" spans="1:1">
      <c r="A105" s="1" t="s">
        <v>517</v>
      </c>
    </row>
    <row r="106" spans="1:1">
      <c r="A106" s="1" t="s">
        <v>1373</v>
      </c>
    </row>
    <row r="107" spans="1:1">
      <c r="A107" s="1" t="s">
        <v>517</v>
      </c>
    </row>
    <row r="108" spans="1:1">
      <c r="A108" s="1" t="s">
        <v>1374</v>
      </c>
    </row>
    <row r="109" spans="1:1">
      <c r="A109" s="1" t="s">
        <v>1375</v>
      </c>
    </row>
    <row r="110" spans="1:1">
      <c r="A110" s="1" t="s">
        <v>1376</v>
      </c>
    </row>
    <row r="113" spans="1:1">
      <c r="A113" s="1" t="s">
        <v>64</v>
      </c>
    </row>
    <row r="114" spans="1:1">
      <c r="A114" s="1" t="s">
        <v>1377</v>
      </c>
    </row>
    <row r="115" spans="1:1">
      <c r="A115" s="1" t="s">
        <v>66</v>
      </c>
    </row>
    <row r="116" spans="1:1">
      <c r="A116" s="1" t="s">
        <v>1378</v>
      </c>
    </row>
    <row r="117" spans="1:1">
      <c r="A117" s="1" t="s">
        <v>1379</v>
      </c>
    </row>
    <row r="118" spans="1:1">
      <c r="A118" s="1" t="s">
        <v>1380</v>
      </c>
    </row>
    <row r="119" spans="1:1">
      <c r="A119" s="1" t="s">
        <v>70</v>
      </c>
    </row>
    <row r="120" spans="1:1">
      <c r="A120" s="1" t="s">
        <v>71</v>
      </c>
    </row>
    <row r="121" spans="1:1">
      <c r="A121" s="1" t="s">
        <v>1381</v>
      </c>
    </row>
    <row r="122" spans="1:1">
      <c r="A122" s="1" t="s">
        <v>1382</v>
      </c>
    </row>
    <row r="123" spans="1:1">
      <c r="A123" s="1" t="s">
        <v>1383</v>
      </c>
    </row>
    <row r="124" spans="1:1">
      <c r="A124" s="1" t="s">
        <v>335</v>
      </c>
    </row>
    <row r="125" spans="1:1">
      <c r="A125" s="1" t="s">
        <v>1384</v>
      </c>
    </row>
    <row r="126" spans="1:1">
      <c r="A126" s="1" t="s">
        <v>1385</v>
      </c>
    </row>
    <row r="127" spans="1:1">
      <c r="A127" s="1" t="s">
        <v>1386</v>
      </c>
    </row>
    <row r="131" spans="1:1">
      <c r="A131" s="1" t="s">
        <v>1387</v>
      </c>
    </row>
    <row r="132" spans="1:1">
      <c r="A132" s="1" t="s">
        <v>1388</v>
      </c>
    </row>
    <row r="133" spans="1:1">
      <c r="A133" s="1" t="s">
        <v>517</v>
      </c>
    </row>
    <row r="134" spans="1:1">
      <c r="A134" s="1" t="s">
        <v>1389</v>
      </c>
    </row>
    <row r="135" spans="1:1">
      <c r="A135" s="1" t="s">
        <v>517</v>
      </c>
    </row>
    <row r="136" spans="1:1">
      <c r="A136" s="1" t="s">
        <v>517</v>
      </c>
    </row>
    <row r="137" spans="1:1">
      <c r="A137" s="1" t="s">
        <v>1347</v>
      </c>
    </row>
    <row r="138" spans="1:1">
      <c r="A138" s="1" t="s">
        <v>1321</v>
      </c>
    </row>
    <row r="139" spans="1:1">
      <c r="A139" s="1" t="s">
        <v>1349</v>
      </c>
    </row>
    <row r="140" spans="1:1">
      <c r="A140" s="1" t="s">
        <v>517</v>
      </c>
    </row>
    <row r="141" spans="1:1">
      <c r="A141" s="1" t="s">
        <v>1348</v>
      </c>
    </row>
    <row r="142" spans="1:1">
      <c r="A142" s="1" t="s">
        <v>1390</v>
      </c>
    </row>
    <row r="143" spans="1:1">
      <c r="A143" s="1" t="s">
        <v>517</v>
      </c>
    </row>
    <row r="144" spans="1:1">
      <c r="A144" s="1" t="s">
        <v>1391</v>
      </c>
    </row>
    <row r="145" spans="1:1">
      <c r="A145" s="1" t="s">
        <v>517</v>
      </c>
    </row>
    <row r="146" spans="1:1">
      <c r="A146" s="1" t="s">
        <v>1392</v>
      </c>
    </row>
    <row r="147" spans="1:1">
      <c r="A147" s="1" t="s">
        <v>517</v>
      </c>
    </row>
    <row r="148" spans="1:1">
      <c r="A148" s="1" t="s">
        <v>1327</v>
      </c>
    </row>
    <row r="149" spans="1:1">
      <c r="A149" s="1" t="s">
        <v>1393</v>
      </c>
    </row>
    <row r="150" spans="1:1">
      <c r="A150" s="1" t="s">
        <v>1394</v>
      </c>
    </row>
    <row r="151" spans="1:1">
      <c r="A151" s="1" t="s">
        <v>1395</v>
      </c>
    </row>
    <row r="152" spans="1:1">
      <c r="A152" s="1" t="s">
        <v>1356</v>
      </c>
    </row>
    <row r="155" spans="1:1">
      <c r="A155" s="1" t="s">
        <v>64</v>
      </c>
    </row>
    <row r="156" spans="1:1">
      <c r="A156" s="1" t="s">
        <v>1396</v>
      </c>
    </row>
    <row r="157" spans="1:1">
      <c r="A157" s="1" t="s">
        <v>191</v>
      </c>
    </row>
    <row r="158" spans="1:1">
      <c r="A158" s="1" t="s">
        <v>1397</v>
      </c>
    </row>
    <row r="159" spans="1:1">
      <c r="A159" s="1" t="s">
        <v>1398</v>
      </c>
    </row>
    <row r="160" spans="1:1">
      <c r="A160" s="1" t="s">
        <v>1399</v>
      </c>
    </row>
    <row r="161" spans="1:1">
      <c r="A161" s="1" t="s">
        <v>70</v>
      </c>
    </row>
    <row r="162" spans="1:1">
      <c r="A162" s="1" t="s">
        <v>71</v>
      </c>
    </row>
    <row r="163" spans="1:1">
      <c r="A163" s="1" t="s">
        <v>1400</v>
      </c>
    </row>
    <row r="164" spans="1:1">
      <c r="A164" s="1" t="s">
        <v>1401</v>
      </c>
    </row>
    <row r="165" spans="1:1">
      <c r="A165" s="1" t="s">
        <v>1402</v>
      </c>
    </row>
    <row r="166" spans="1:1">
      <c r="A166" s="1" t="s">
        <v>414</v>
      </c>
    </row>
    <row r="167" spans="1:1">
      <c r="A167" s="1" t="s">
        <v>1403</v>
      </c>
    </row>
    <row r="171" spans="1:1">
      <c r="A171" s="1" t="s">
        <v>1404</v>
      </c>
    </row>
    <row r="172" spans="1:1">
      <c r="A172" s="1" t="s">
        <v>1405</v>
      </c>
    </row>
    <row r="173" spans="1:1">
      <c r="A173" s="1" t="s">
        <v>1406</v>
      </c>
    </row>
    <row r="174" spans="1:1">
      <c r="A174" s="1" t="s">
        <v>1321</v>
      </c>
    </row>
    <row r="175" spans="1:1">
      <c r="A175" s="1" t="s">
        <v>517</v>
      </c>
    </row>
    <row r="176" spans="1:1">
      <c r="A176" s="1" t="s">
        <v>1407</v>
      </c>
    </row>
    <row r="177" spans="1:1">
      <c r="A177" s="1" t="s">
        <v>1348</v>
      </c>
    </row>
    <row r="178" spans="1:1">
      <c r="A178" s="1" t="s">
        <v>520</v>
      </c>
    </row>
    <row r="179" spans="1:1">
      <c r="A179" s="1" t="s">
        <v>517</v>
      </c>
    </row>
    <row r="180" spans="1:1">
      <c r="A180" s="1" t="s">
        <v>1408</v>
      </c>
    </row>
    <row r="181" spans="1:1">
      <c r="A181" s="1" t="s">
        <v>517</v>
      </c>
    </row>
    <row r="182" spans="1:1">
      <c r="A182" s="1" t="s">
        <v>1409</v>
      </c>
    </row>
    <row r="183" spans="1:1">
      <c r="A183" s="1" t="s">
        <v>1410</v>
      </c>
    </row>
    <row r="184" spans="1:1">
      <c r="A184" s="1" t="s">
        <v>517</v>
      </c>
    </row>
    <row r="185" spans="1:1">
      <c r="A185" s="1" t="s">
        <v>1411</v>
      </c>
    </row>
    <row r="186" spans="1:1">
      <c r="A186" s="1" t="s">
        <v>517</v>
      </c>
    </row>
    <row r="187" spans="1:1">
      <c r="A187" s="1" t="s">
        <v>1412</v>
      </c>
    </row>
    <row r="188" spans="1:1">
      <c r="A188" s="1" t="s">
        <v>1331</v>
      </c>
    </row>
    <row r="189" spans="1:1">
      <c r="A189" s="1" t="s">
        <v>1413</v>
      </c>
    </row>
    <row r="190" spans="1:1">
      <c r="A190" s="1" t="s">
        <v>1414</v>
      </c>
    </row>
    <row r="191" spans="1:1">
      <c r="A191" s="1" t="s">
        <v>1415</v>
      </c>
    </row>
    <row r="192" spans="1:1">
      <c r="A192" s="1" t="s">
        <v>1416</v>
      </c>
    </row>
    <row r="195" spans="1:1">
      <c r="A195" s="1" t="s">
        <v>64</v>
      </c>
    </row>
    <row r="196" spans="1:1">
      <c r="A196" s="1" t="s">
        <v>1417</v>
      </c>
    </row>
    <row r="197" spans="1:1">
      <c r="A197" s="1" t="s">
        <v>66</v>
      </c>
    </row>
    <row r="198" spans="1:1">
      <c r="A198" s="1" t="s">
        <v>1418</v>
      </c>
    </row>
    <row r="199" spans="1:1">
      <c r="A199" s="1" t="s">
        <v>1419</v>
      </c>
    </row>
    <row r="200" spans="1:1">
      <c r="A200" s="1" t="s">
        <v>1420</v>
      </c>
    </row>
    <row r="201" spans="1:1">
      <c r="A201" s="1" t="s">
        <v>70</v>
      </c>
    </row>
    <row r="202" spans="1:1">
      <c r="A202" s="1" t="s">
        <v>71</v>
      </c>
    </row>
    <row r="203" spans="1:1">
      <c r="A203" s="1" t="s">
        <v>1421</v>
      </c>
    </row>
    <row r="204" spans="1:1">
      <c r="A204" s="1" t="s">
        <v>1422</v>
      </c>
    </row>
    <row r="205" spans="1:1">
      <c r="A205" s="1" t="s">
        <v>1423</v>
      </c>
    </row>
    <row r="206" spans="1:1">
      <c r="A206" s="1" t="s">
        <v>511</v>
      </c>
    </row>
    <row r="207" spans="1:1">
      <c r="A207" s="1" t="s">
        <v>1424</v>
      </c>
    </row>
    <row r="211" spans="1:1">
      <c r="A211" s="1" t="s">
        <v>1425</v>
      </c>
    </row>
    <row r="212" spans="1:1">
      <c r="A212" s="1" t="s">
        <v>1426</v>
      </c>
    </row>
    <row r="213" spans="1:1">
      <c r="A213" s="1" t="s">
        <v>1427</v>
      </c>
    </row>
    <row r="214" spans="1:1">
      <c r="A214" s="1" t="s">
        <v>1428</v>
      </c>
    </row>
    <row r="215" spans="1:1">
      <c r="A215" s="1" t="s">
        <v>1429</v>
      </c>
    </row>
    <row r="216" spans="1:1">
      <c r="A216" s="1" t="s">
        <v>517</v>
      </c>
    </row>
    <row r="217" spans="1:1">
      <c r="A217" s="1" t="s">
        <v>1430</v>
      </c>
    </row>
    <row r="218" spans="1:1">
      <c r="A218" s="1" t="s">
        <v>517</v>
      </c>
    </row>
    <row r="219" spans="1:1">
      <c r="A219" s="1" t="s">
        <v>1431</v>
      </c>
    </row>
    <row r="220" spans="1:1">
      <c r="A220" s="1" t="s">
        <v>1348</v>
      </c>
    </row>
    <row r="221" spans="1:1">
      <c r="A221" s="1" t="s">
        <v>1326</v>
      </c>
    </row>
    <row r="222" spans="1:1">
      <c r="A222" s="1" t="s">
        <v>1325</v>
      </c>
    </row>
    <row r="223" spans="1:1">
      <c r="A223" s="1" t="s">
        <v>1328</v>
      </c>
    </row>
    <row r="224" spans="1:1">
      <c r="A224" s="1" t="s">
        <v>517</v>
      </c>
    </row>
    <row r="225" spans="1:1">
      <c r="A225" s="1" t="s">
        <v>1432</v>
      </c>
    </row>
    <row r="226" spans="1:1">
      <c r="A226" s="1" t="s">
        <v>517</v>
      </c>
    </row>
    <row r="227" spans="1:1">
      <c r="A227" s="1" t="s">
        <v>1412</v>
      </c>
    </row>
    <row r="228" spans="1:1">
      <c r="A228" s="1" t="s">
        <v>1433</v>
      </c>
    </row>
    <row r="229" spans="1:1">
      <c r="A229" s="1" t="s">
        <v>1434</v>
      </c>
    </row>
    <row r="230" spans="1:1">
      <c r="A230" s="1" t="s">
        <v>1414</v>
      </c>
    </row>
    <row r="231" spans="1:1">
      <c r="A231" s="1" t="s">
        <v>1435</v>
      </c>
    </row>
    <row r="232" spans="1:1">
      <c r="A232" s="1" t="s">
        <v>1416</v>
      </c>
    </row>
    <row r="235" spans="1:1">
      <c r="A235" s="1" t="s">
        <v>64</v>
      </c>
    </row>
    <row r="236" spans="1:1">
      <c r="A236" s="1" t="s">
        <v>1436</v>
      </c>
    </row>
    <row r="237" spans="1:1">
      <c r="A237" s="1" t="s">
        <v>66</v>
      </c>
    </row>
    <row r="238" spans="1:1">
      <c r="A238" s="1" t="s">
        <v>1437</v>
      </c>
    </row>
    <row r="239" spans="1:1">
      <c r="A239" s="1" t="s">
        <v>1438</v>
      </c>
    </row>
    <row r="240" spans="1:1">
      <c r="A240" s="1" t="s">
        <v>1439</v>
      </c>
    </row>
    <row r="241" spans="1:1">
      <c r="A241" s="1" t="s">
        <v>70</v>
      </c>
    </row>
    <row r="242" spans="1:1">
      <c r="A242" s="1" t="s">
        <v>71</v>
      </c>
    </row>
    <row r="243" spans="1:1">
      <c r="A243" s="1" t="s">
        <v>1440</v>
      </c>
    </row>
    <row r="244" spans="1:1">
      <c r="A244" s="1" t="s">
        <v>1441</v>
      </c>
    </row>
    <row r="245" spans="1:1">
      <c r="A245" s="1" t="s">
        <v>1442</v>
      </c>
    </row>
    <row r="246" spans="1:1">
      <c r="A246" s="1" t="s">
        <v>801</v>
      </c>
    </row>
    <row r="247" spans="1:1">
      <c r="A247" s="1" t="s">
        <v>1443</v>
      </c>
    </row>
    <row r="248" spans="1:1">
      <c r="A248" s="1" t="s">
        <v>1444</v>
      </c>
    </row>
    <row r="249" spans="1:1">
      <c r="A249" s="1" t="s">
        <v>1445</v>
      </c>
    </row>
    <row r="253" spans="1:1">
      <c r="A253" s="1" t="s">
        <v>1446</v>
      </c>
    </row>
    <row r="254" spans="1:1">
      <c r="A254" s="1" t="s">
        <v>1447</v>
      </c>
    </row>
    <row r="255" spans="1:1">
      <c r="A255" s="1" t="s">
        <v>517</v>
      </c>
    </row>
    <row r="256" spans="1:1">
      <c r="A256" s="1" t="s">
        <v>1448</v>
      </c>
    </row>
    <row r="257" spans="1:1">
      <c r="A257" s="1" t="s">
        <v>1407</v>
      </c>
    </row>
    <row r="258" spans="1:1">
      <c r="A258" s="1" t="s">
        <v>517</v>
      </c>
    </row>
    <row r="259" spans="1:1">
      <c r="A259" s="1" t="s">
        <v>1449</v>
      </c>
    </row>
    <row r="260" spans="1:1">
      <c r="A260" s="1" t="s">
        <v>517</v>
      </c>
    </row>
    <row r="261" spans="1:1">
      <c r="A261" s="1" t="s">
        <v>1349</v>
      </c>
    </row>
    <row r="262" spans="1:1">
      <c r="A262" s="1" t="s">
        <v>1450</v>
      </c>
    </row>
    <row r="263" spans="1:1">
      <c r="A263" s="1" t="s">
        <v>517</v>
      </c>
    </row>
    <row r="264" spans="1:1">
      <c r="A264" s="1" t="s">
        <v>1451</v>
      </c>
    </row>
    <row r="265" spans="1:1">
      <c r="A265" s="1" t="s">
        <v>517</v>
      </c>
    </row>
    <row r="266" spans="1:1">
      <c r="A266" s="1" t="s">
        <v>1452</v>
      </c>
    </row>
    <row r="267" spans="1:1">
      <c r="A267" s="1" t="s">
        <v>1321</v>
      </c>
    </row>
    <row r="268" spans="1:1">
      <c r="A268" s="1" t="s">
        <v>966</v>
      </c>
    </row>
    <row r="269" spans="1:1">
      <c r="A269" s="1" t="s">
        <v>517</v>
      </c>
    </row>
    <row r="270" spans="1:1">
      <c r="A270" s="1" t="s">
        <v>1453</v>
      </c>
    </row>
    <row r="271" spans="1:1">
      <c r="A271" s="1" t="s">
        <v>517</v>
      </c>
    </row>
    <row r="272" spans="1:1">
      <c r="A272" s="1" t="s">
        <v>1454</v>
      </c>
    </row>
    <row r="273" spans="1:1">
      <c r="A273" s="1" t="s">
        <v>1455</v>
      </c>
    </row>
    <row r="274" spans="1:1">
      <c r="A274" s="1" t="s">
        <v>1356</v>
      </c>
    </row>
    <row r="277" spans="1:1">
      <c r="A277" s="1" t="s">
        <v>64</v>
      </c>
    </row>
    <row r="278" spans="1:1">
      <c r="A278" s="1" t="s">
        <v>1456</v>
      </c>
    </row>
    <row r="279" spans="1:1">
      <c r="A279" s="1" t="s">
        <v>66</v>
      </c>
    </row>
    <row r="280" spans="1:1">
      <c r="A280" s="1" t="s">
        <v>1457</v>
      </c>
    </row>
    <row r="281" spans="1:1">
      <c r="A281" s="1" t="s">
        <v>1458</v>
      </c>
    </row>
    <row r="282" spans="1:1">
      <c r="A282" s="1" t="s">
        <v>1459</v>
      </c>
    </row>
    <row r="283" spans="1:1">
      <c r="A283" s="1" t="s">
        <v>70</v>
      </c>
    </row>
    <row r="284" spans="1:1">
      <c r="A284" s="1" t="s">
        <v>71</v>
      </c>
    </row>
    <row r="285" spans="1:1">
      <c r="A285" s="1" t="s">
        <v>1460</v>
      </c>
    </row>
    <row r="286" spans="1:1">
      <c r="A286" s="1" t="s">
        <v>1461</v>
      </c>
    </row>
    <row r="287" spans="1:1">
      <c r="A287" s="1" t="s">
        <v>1462</v>
      </c>
    </row>
    <row r="288" spans="1:1">
      <c r="A288" s="1" t="s">
        <v>887</v>
      </c>
    </row>
    <row r="289" spans="1:1">
      <c r="A289" s="1" t="s">
        <v>1463</v>
      </c>
    </row>
    <row r="293" spans="1:1">
      <c r="A293" s="1" t="s">
        <v>1464</v>
      </c>
    </row>
    <row r="294" spans="1:1">
      <c r="A294" s="1" t="s">
        <v>1465</v>
      </c>
    </row>
    <row r="295" spans="1:1">
      <c r="A295" s="1" t="s">
        <v>1406</v>
      </c>
    </row>
    <row r="296" spans="1:1">
      <c r="A296" s="1" t="s">
        <v>1450</v>
      </c>
    </row>
    <row r="297" spans="1:1">
      <c r="A297" s="1" t="s">
        <v>1466</v>
      </c>
    </row>
    <row r="298" spans="1:1">
      <c r="A298" s="1" t="s">
        <v>517</v>
      </c>
    </row>
    <row r="299" spans="1:1">
      <c r="A299" s="1" t="s">
        <v>1467</v>
      </c>
    </row>
    <row r="300" spans="1:1">
      <c r="A300" s="1" t="s">
        <v>517</v>
      </c>
    </row>
    <row r="301" spans="1:1">
      <c r="A301" s="1" t="s">
        <v>517</v>
      </c>
    </row>
    <row r="302" spans="1:1">
      <c r="A302" s="1" t="s">
        <v>1468</v>
      </c>
    </row>
    <row r="303" spans="1:1">
      <c r="A303" s="1" t="s">
        <v>517</v>
      </c>
    </row>
    <row r="304" spans="1:1">
      <c r="A304" s="1" t="s">
        <v>1469</v>
      </c>
    </row>
    <row r="305" spans="1:1">
      <c r="A305" s="1" t="s">
        <v>517</v>
      </c>
    </row>
    <row r="306" spans="1:1">
      <c r="A306" s="1" t="s">
        <v>1470</v>
      </c>
    </row>
    <row r="307" spans="1:1">
      <c r="A307" s="1" t="s">
        <v>1325</v>
      </c>
    </row>
    <row r="308" spans="1:1">
      <c r="A308" s="1" t="s">
        <v>1471</v>
      </c>
    </row>
    <row r="309" spans="1:1">
      <c r="A309" s="1" t="s">
        <v>517</v>
      </c>
    </row>
    <row r="310" spans="1:1">
      <c r="A310" s="1" t="s">
        <v>1472</v>
      </c>
    </row>
    <row r="311" spans="1:1">
      <c r="A311" s="1" t="s">
        <v>517</v>
      </c>
    </row>
    <row r="312" spans="1:1">
      <c r="A312" s="1" t="s">
        <v>1473</v>
      </c>
    </row>
    <row r="313" spans="1:1">
      <c r="A313" s="1" t="s">
        <v>1474</v>
      </c>
    </row>
    <row r="314" spans="1:1">
      <c r="A314" s="1" t="s">
        <v>1376</v>
      </c>
    </row>
    <row r="317" spans="1:1">
      <c r="A317" s="1" t="s">
        <v>64</v>
      </c>
    </row>
    <row r="318" spans="1:1">
      <c r="A318" s="1" t="s">
        <v>1475</v>
      </c>
    </row>
    <row r="319" spans="1:1">
      <c r="A319" s="1" t="s">
        <v>66</v>
      </c>
    </row>
    <row r="320" spans="1:1">
      <c r="A320" s="1" t="s">
        <v>1476</v>
      </c>
    </row>
    <row r="321" spans="1:1">
      <c r="A321" s="1" t="s">
        <v>1477</v>
      </c>
    </row>
    <row r="322" spans="1:1">
      <c r="A322" s="1" t="s">
        <v>1478</v>
      </c>
    </row>
    <row r="323" spans="1:1">
      <c r="A323" s="1" t="s">
        <v>70</v>
      </c>
    </row>
    <row r="324" spans="1:1">
      <c r="A324" s="1" t="s">
        <v>71</v>
      </c>
    </row>
    <row r="325" spans="1:1">
      <c r="A325" s="1" t="s">
        <v>1479</v>
      </c>
    </row>
    <row r="326" spans="1:1">
      <c r="A326" s="1" t="s">
        <v>1480</v>
      </c>
    </row>
    <row r="327" spans="1:1">
      <c r="A327" s="1" t="s">
        <v>1481</v>
      </c>
    </row>
    <row r="328" spans="1:1">
      <c r="A328" s="1" t="s">
        <v>955</v>
      </c>
    </row>
    <row r="329" spans="1:1">
      <c r="A329" s="1" t="s">
        <v>1482</v>
      </c>
    </row>
    <row r="330" spans="1:1">
      <c r="A330" s="1" t="s">
        <v>1483</v>
      </c>
    </row>
    <row r="331" spans="1:1">
      <c r="A331" s="1" t="s">
        <v>1484</v>
      </c>
    </row>
    <row r="335" spans="1:1">
      <c r="A335" s="1" t="s">
        <v>1365</v>
      </c>
    </row>
    <row r="336" spans="1:1">
      <c r="A336" s="1" t="s">
        <v>1485</v>
      </c>
    </row>
    <row r="337" spans="1:1">
      <c r="A337" s="1" t="s">
        <v>517</v>
      </c>
    </row>
    <row r="338" spans="1:1">
      <c r="A338" s="1" t="s">
        <v>1367</v>
      </c>
    </row>
    <row r="339" spans="1:1">
      <c r="A339" s="1" t="s">
        <v>517</v>
      </c>
    </row>
    <row r="340" spans="1:1">
      <c r="A340" s="1" t="s">
        <v>1368</v>
      </c>
    </row>
    <row r="341" spans="1:1">
      <c r="A341" s="1" t="s">
        <v>1321</v>
      </c>
    </row>
    <row r="342" spans="1:1">
      <c r="A342" s="1" t="s">
        <v>523</v>
      </c>
    </row>
    <row r="343" spans="1:1">
      <c r="A343" s="1" t="s">
        <v>517</v>
      </c>
    </row>
    <row r="344" spans="1:1">
      <c r="A344" s="1" t="s">
        <v>1469</v>
      </c>
    </row>
    <row r="345" spans="1:1">
      <c r="A345" s="1" t="s">
        <v>517</v>
      </c>
    </row>
    <row r="346" spans="1:1">
      <c r="A346" s="1" t="s">
        <v>1486</v>
      </c>
    </row>
    <row r="347" spans="1:1">
      <c r="A347" s="1" t="s">
        <v>517</v>
      </c>
    </row>
    <row r="348" spans="1:1">
      <c r="A348" s="1" t="s">
        <v>1471</v>
      </c>
    </row>
    <row r="349" spans="1:1">
      <c r="A349" s="1" t="s">
        <v>1327</v>
      </c>
    </row>
    <row r="350" spans="1:1">
      <c r="A350" s="1" t="s">
        <v>1487</v>
      </c>
    </row>
    <row r="351" spans="1:1">
      <c r="A351" s="1" t="s">
        <v>517</v>
      </c>
    </row>
    <row r="352" spans="1:1">
      <c r="A352" s="1" t="s">
        <v>1488</v>
      </c>
    </row>
    <row r="353" spans="1:1">
      <c r="A353" s="1" t="s">
        <v>517</v>
      </c>
    </row>
    <row r="354" spans="1:1">
      <c r="A354" s="1" t="s">
        <v>1374</v>
      </c>
    </row>
    <row r="355" spans="1:1">
      <c r="A355" s="1" t="s">
        <v>1375</v>
      </c>
    </row>
    <row r="356" spans="1:1">
      <c r="A356" s="1" t="s">
        <v>1376</v>
      </c>
    </row>
    <row r="359" spans="1:1">
      <c r="A359" s="1" t="s">
        <v>64</v>
      </c>
    </row>
    <row r="360" spans="1:1">
      <c r="A360" s="1" t="s">
        <v>1489</v>
      </c>
    </row>
    <row r="361" spans="1:1">
      <c r="A361" s="1" t="s">
        <v>66</v>
      </c>
    </row>
    <row r="362" spans="1:1">
      <c r="A362" s="1" t="s">
        <v>1490</v>
      </c>
    </row>
    <row r="363" spans="1:1">
      <c r="A363" s="1" t="s">
        <v>1491</v>
      </c>
    </row>
    <row r="364" spans="1:1">
      <c r="A364" s="1" t="s">
        <v>1492</v>
      </c>
    </row>
    <row r="365" spans="1:1">
      <c r="A365" s="1" t="s">
        <v>70</v>
      </c>
    </row>
    <row r="366" spans="1:1">
      <c r="A366" s="1" t="s">
        <v>71</v>
      </c>
    </row>
    <row r="367" spans="1:1">
      <c r="A367" s="1" t="s">
        <v>1493</v>
      </c>
    </row>
    <row r="368" spans="1:1">
      <c r="A368" s="1" t="s">
        <v>1494</v>
      </c>
    </row>
    <row r="369" spans="1:1">
      <c r="A369" s="1" t="s">
        <v>1495</v>
      </c>
    </row>
    <row r="370" spans="1:1">
      <c r="A370" s="1" t="s">
        <v>1496</v>
      </c>
    </row>
    <row r="374" spans="1:1">
      <c r="A374" s="1" t="s">
        <v>1497</v>
      </c>
    </row>
    <row r="375" spans="1:1">
      <c r="A375" s="1" t="s">
        <v>1498</v>
      </c>
    </row>
    <row r="376" spans="1:1">
      <c r="A376" s="1" t="s">
        <v>1499</v>
      </c>
    </row>
    <row r="377" spans="1:1">
      <c r="A377" s="1" t="s">
        <v>421</v>
      </c>
    </row>
    <row r="378" spans="1:1">
      <c r="A378" s="1" t="s">
        <v>421</v>
      </c>
    </row>
    <row r="379" spans="1:1">
      <c r="A379" s="1" t="s">
        <v>1500</v>
      </c>
    </row>
    <row r="380" spans="1:1">
      <c r="A380" s="1" t="s">
        <v>751</v>
      </c>
    </row>
    <row r="381" spans="1:1">
      <c r="A381" s="1" t="s">
        <v>1501</v>
      </c>
    </row>
    <row r="382" spans="1:1">
      <c r="A382" s="1" t="s">
        <v>421</v>
      </c>
    </row>
    <row r="383" spans="1:1">
      <c r="A383" s="1" t="s">
        <v>421</v>
      </c>
    </row>
    <row r="384" spans="1:1">
      <c r="A384" s="1" t="s">
        <v>1502</v>
      </c>
    </row>
    <row r="385" spans="1:1">
      <c r="A385" s="1" t="s">
        <v>421</v>
      </c>
    </row>
    <row r="386" spans="1:1">
      <c r="A386" s="1" t="s">
        <v>1503</v>
      </c>
    </row>
    <row r="387" spans="1:1">
      <c r="A387" s="1" t="s">
        <v>421</v>
      </c>
    </row>
    <row r="388" spans="1:1">
      <c r="A388" s="1" t="s">
        <v>421</v>
      </c>
    </row>
    <row r="389" spans="1:1">
      <c r="A389" s="1" t="s">
        <v>1504</v>
      </c>
    </row>
    <row r="390" spans="1:1">
      <c r="A390" s="1" t="s">
        <v>421</v>
      </c>
    </row>
    <row r="391" spans="1:1">
      <c r="A391" s="1" t="s">
        <v>1505</v>
      </c>
    </row>
    <row r="392" spans="1:1">
      <c r="A392" s="1" t="s">
        <v>633</v>
      </c>
    </row>
    <row r="393" spans="1:1">
      <c r="A393" s="1" t="s">
        <v>757</v>
      </c>
    </row>
    <row r="394" spans="1:1">
      <c r="A394" s="1" t="s">
        <v>1506</v>
      </c>
    </row>
    <row r="395" spans="1:1">
      <c r="A395" s="1" t="s">
        <v>1507</v>
      </c>
    </row>
    <row r="398" spans="1:1">
      <c r="A398" s="1" t="s">
        <v>64</v>
      </c>
    </row>
    <row r="399" spans="1:1">
      <c r="A399" s="1" t="s">
        <v>1508</v>
      </c>
    </row>
    <row r="400" spans="1:1">
      <c r="A400" s="1" t="s">
        <v>1509</v>
      </c>
    </row>
    <row r="401" spans="1:1">
      <c r="A401" s="1" t="s">
        <v>1510</v>
      </c>
    </row>
    <row r="402" spans="1:1">
      <c r="A402" s="1" t="s">
        <v>1511</v>
      </c>
    </row>
    <row r="403" spans="1:1">
      <c r="A403" s="1" t="s">
        <v>1512</v>
      </c>
    </row>
    <row r="404" spans="1:1">
      <c r="A404" s="1" t="s">
        <v>70</v>
      </c>
    </row>
    <row r="405" spans="1:1">
      <c r="A405" s="1" t="s">
        <v>71</v>
      </c>
    </row>
    <row r="406" spans="1:1">
      <c r="A406" s="1" t="s">
        <v>1513</v>
      </c>
    </row>
    <row r="407" spans="1:1">
      <c r="A407" s="1" t="s">
        <v>1514</v>
      </c>
    </row>
    <row r="409" spans="1:1">
      <c r="A409" s="1" t="s">
        <v>1515</v>
      </c>
    </row>
    <row r="410" spans="1:1">
      <c r="A410" s="1" t="s">
        <v>1516</v>
      </c>
    </row>
    <row r="412" spans="1:1">
      <c r="A412" s="1" t="s">
        <v>1517</v>
      </c>
    </row>
    <row r="413" spans="1:1">
      <c r="A413" s="1" t="s">
        <v>1518</v>
      </c>
    </row>
    <row r="414" spans="1:1">
      <c r="A414" s="1" t="s">
        <v>1519</v>
      </c>
    </row>
    <row r="415" spans="1:1">
      <c r="A415" s="1" t="s">
        <v>1520</v>
      </c>
    </row>
    <row r="416" spans="1:1">
      <c r="A416" s="1" t="s">
        <v>1521</v>
      </c>
    </row>
    <row r="420" spans="1:1">
      <c r="A420" s="1" t="s">
        <v>1522</v>
      </c>
    </row>
    <row r="421" spans="1:1">
      <c r="A421" s="1" t="s">
        <v>1523</v>
      </c>
    </row>
    <row r="422" spans="1:1">
      <c r="A422" s="1" t="s">
        <v>1524</v>
      </c>
    </row>
    <row r="423" spans="1:1">
      <c r="A423" s="1" t="s">
        <v>421</v>
      </c>
    </row>
    <row r="424" spans="1:1">
      <c r="A424" s="1" t="s">
        <v>1500</v>
      </c>
    </row>
    <row r="425" spans="1:1">
      <c r="A425" s="1" t="s">
        <v>564</v>
      </c>
    </row>
    <row r="426" spans="1:1">
      <c r="A426" s="1" t="s">
        <v>1501</v>
      </c>
    </row>
    <row r="427" spans="1:1">
      <c r="A427" s="1" t="s">
        <v>421</v>
      </c>
    </row>
    <row r="428" spans="1:1">
      <c r="A428" s="1" t="s">
        <v>1502</v>
      </c>
    </row>
    <row r="429" spans="1:1">
      <c r="A429" s="1" t="s">
        <v>421</v>
      </c>
    </row>
    <row r="430" spans="1:1">
      <c r="A430" s="1" t="s">
        <v>1525</v>
      </c>
    </row>
    <row r="431" spans="1:1">
      <c r="A431" s="1" t="s">
        <v>421</v>
      </c>
    </row>
    <row r="432" spans="1:1">
      <c r="A432" s="1" t="s">
        <v>1504</v>
      </c>
    </row>
    <row r="433" spans="1:1">
      <c r="A433" s="1" t="s">
        <v>500</v>
      </c>
    </row>
    <row r="434" spans="1:1">
      <c r="A434" s="1" t="s">
        <v>1526</v>
      </c>
    </row>
    <row r="435" spans="1:1">
      <c r="A435" s="1" t="s">
        <v>645</v>
      </c>
    </row>
    <row r="436" spans="1:1">
      <c r="A436" s="1" t="s">
        <v>1527</v>
      </c>
    </row>
    <row r="437" spans="1:1">
      <c r="A437" s="1" t="s">
        <v>1528</v>
      </c>
    </row>
    <row r="438" spans="1:1">
      <c r="A438" s="1" t="s">
        <v>1529</v>
      </c>
    </row>
    <row r="439" spans="1:1">
      <c r="A439" s="1" t="s">
        <v>584</v>
      </c>
    </row>
    <row r="440" spans="1:1">
      <c r="A440" s="1" t="s">
        <v>1530</v>
      </c>
    </row>
    <row r="441" spans="1:1">
      <c r="A441" s="1" t="s">
        <v>1531</v>
      </c>
    </row>
    <row r="444" spans="1:1">
      <c r="A444" s="1" t="s">
        <v>64</v>
      </c>
    </row>
    <row r="445" spans="1:1">
      <c r="A445" s="1" t="s">
        <v>1532</v>
      </c>
    </row>
    <row r="446" spans="1:1">
      <c r="A446" s="1" t="s">
        <v>191</v>
      </c>
    </row>
    <row r="447" spans="1:1">
      <c r="A447" s="1" t="s">
        <v>1533</v>
      </c>
    </row>
    <row r="448" spans="1:1">
      <c r="A448" s="1" t="s">
        <v>1534</v>
      </c>
    </row>
    <row r="449" spans="1:1">
      <c r="A449" s="1" t="s">
        <v>1535</v>
      </c>
    </row>
    <row r="450" spans="1:1">
      <c r="A450" s="1" t="s">
        <v>70</v>
      </c>
    </row>
    <row r="451" spans="1:1">
      <c r="A451" s="1" t="s">
        <v>71</v>
      </c>
    </row>
    <row r="452" spans="1:1">
      <c r="A452" s="1" t="s">
        <v>1536</v>
      </c>
    </row>
    <row r="453" spans="1:1">
      <c r="A453" s="1" t="s">
        <v>1537</v>
      </c>
    </row>
    <row r="455" spans="1:1">
      <c r="A455" s="1" t="s">
        <v>1538</v>
      </c>
    </row>
    <row r="456" spans="1:1">
      <c r="A456" s="1" t="s">
        <v>1539</v>
      </c>
    </row>
    <row r="458" spans="1:1">
      <c r="A458" s="1" t="s">
        <v>1540</v>
      </c>
    </row>
    <row r="459" spans="1:1">
      <c r="A459" s="1" t="s">
        <v>1541</v>
      </c>
    </row>
    <row r="460" spans="1:1">
      <c r="A460" s="1" t="s">
        <v>1542</v>
      </c>
    </row>
    <row r="464" spans="1:1">
      <c r="A464" s="1" t="s">
        <v>1497</v>
      </c>
    </row>
    <row r="465" spans="1:1">
      <c r="A465" s="1" t="s">
        <v>1543</v>
      </c>
    </row>
    <row r="466" spans="1:1">
      <c r="A466" s="1" t="s">
        <v>1524</v>
      </c>
    </row>
    <row r="467" spans="1:1">
      <c r="A467" s="1" t="s">
        <v>421</v>
      </c>
    </row>
    <row r="468" spans="1:1">
      <c r="A468" s="1" t="s">
        <v>1500</v>
      </c>
    </row>
    <row r="469" spans="1:1">
      <c r="A469" s="1" t="s">
        <v>421</v>
      </c>
    </row>
    <row r="470" spans="1:1">
      <c r="A470" s="1" t="s">
        <v>421</v>
      </c>
    </row>
    <row r="471" spans="1:1">
      <c r="A471" s="1" t="s">
        <v>1544</v>
      </c>
    </row>
    <row r="472" spans="1:1">
      <c r="A472" s="1" t="s">
        <v>421</v>
      </c>
    </row>
    <row r="473" spans="1:1">
      <c r="A473" s="1" t="s">
        <v>1502</v>
      </c>
    </row>
    <row r="474" spans="1:1">
      <c r="A474" s="1" t="s">
        <v>421</v>
      </c>
    </row>
    <row r="475" spans="1:1">
      <c r="A475" s="1" t="s">
        <v>1503</v>
      </c>
    </row>
    <row r="476" spans="1:1">
      <c r="A476" s="1" t="s">
        <v>421</v>
      </c>
    </row>
    <row r="477" spans="1:1">
      <c r="A477" s="1" t="s">
        <v>1504</v>
      </c>
    </row>
    <row r="478" spans="1:1">
      <c r="A478" s="1" t="s">
        <v>421</v>
      </c>
    </row>
    <row r="479" spans="1:1">
      <c r="A479" s="1" t="s">
        <v>754</v>
      </c>
    </row>
    <row r="480" spans="1:1">
      <c r="A480" s="1" t="s">
        <v>1545</v>
      </c>
    </row>
    <row r="481" spans="1:1">
      <c r="A481" s="1" t="s">
        <v>421</v>
      </c>
    </row>
    <row r="482" spans="1:1">
      <c r="A482" s="1" t="s">
        <v>1546</v>
      </c>
    </row>
    <row r="483" spans="1:1">
      <c r="A483" s="1" t="s">
        <v>1547</v>
      </c>
    </row>
    <row r="484" spans="1:1">
      <c r="A484" s="1" t="s">
        <v>1548</v>
      </c>
    </row>
    <row r="485" spans="1:1">
      <c r="A485" s="1" t="s">
        <v>1507</v>
      </c>
    </row>
    <row r="488" spans="1:1">
      <c r="A488" s="1" t="s">
        <v>64</v>
      </c>
    </row>
    <row r="489" spans="1:1">
      <c r="A489" s="1" t="s">
        <v>1549</v>
      </c>
    </row>
    <row r="490" spans="1:1">
      <c r="A490" s="1" t="s">
        <v>1509</v>
      </c>
    </row>
    <row r="491" spans="1:1">
      <c r="A491" s="1" t="s">
        <v>1550</v>
      </c>
    </row>
    <row r="492" spans="1:1">
      <c r="A492" s="1" t="s">
        <v>1551</v>
      </c>
    </row>
    <row r="493" spans="1:1">
      <c r="A493" s="1" t="s">
        <v>1552</v>
      </c>
    </row>
    <row r="494" spans="1:1">
      <c r="A494" s="1" t="s">
        <v>70</v>
      </c>
    </row>
    <row r="495" spans="1:1">
      <c r="A495" s="1" t="s">
        <v>71</v>
      </c>
    </row>
    <row r="496" spans="1:1">
      <c r="A496" s="1" t="s">
        <v>1553</v>
      </c>
    </row>
    <row r="497" spans="1:1">
      <c r="A497" s="1" t="s">
        <v>1554</v>
      </c>
    </row>
    <row r="499" spans="1:1">
      <c r="A499" s="1" t="s">
        <v>1555</v>
      </c>
    </row>
    <row r="500" spans="1:1">
      <c r="A500" s="1" t="s">
        <v>1556</v>
      </c>
    </row>
    <row r="502" spans="1:1">
      <c r="A502" s="1" t="s">
        <v>1557</v>
      </c>
    </row>
    <row r="503" spans="1:1">
      <c r="A503" s="1" t="s">
        <v>1558</v>
      </c>
    </row>
    <row r="504" spans="1:1">
      <c r="A504" s="1" t="s">
        <v>1559</v>
      </c>
    </row>
    <row r="508" spans="1:1">
      <c r="A508" s="1" t="s">
        <v>1497</v>
      </c>
    </row>
    <row r="509" spans="1:1">
      <c r="A509" s="1" t="s">
        <v>1560</v>
      </c>
    </row>
    <row r="510" spans="1:1">
      <c r="A510" s="1" t="s">
        <v>1499</v>
      </c>
    </row>
    <row r="511" spans="1:1">
      <c r="A511" s="1" t="s">
        <v>421</v>
      </c>
    </row>
    <row r="512" spans="1:1">
      <c r="A512" s="1" t="s">
        <v>1500</v>
      </c>
    </row>
    <row r="513" spans="1:1">
      <c r="A513" s="1" t="s">
        <v>421</v>
      </c>
    </row>
    <row r="514" spans="1:1">
      <c r="A514" s="1" t="s">
        <v>751</v>
      </c>
    </row>
    <row r="515" spans="1:1">
      <c r="A515" s="1" t="s">
        <v>1501</v>
      </c>
    </row>
    <row r="516" spans="1:1">
      <c r="A516" s="1" t="s">
        <v>421</v>
      </c>
    </row>
    <row r="517" spans="1:1">
      <c r="A517" s="1" t="s">
        <v>1502</v>
      </c>
    </row>
    <row r="518" spans="1:1">
      <c r="A518" s="1" t="s">
        <v>421</v>
      </c>
    </row>
    <row r="519" spans="1:1">
      <c r="A519" s="1" t="s">
        <v>1503</v>
      </c>
    </row>
    <row r="520" spans="1:1">
      <c r="A520" s="1" t="s">
        <v>421</v>
      </c>
    </row>
    <row r="521" spans="1:1">
      <c r="A521" s="1" t="s">
        <v>1504</v>
      </c>
    </row>
    <row r="522" spans="1:1">
      <c r="A522" s="1" t="s">
        <v>421</v>
      </c>
    </row>
    <row r="523" spans="1:1">
      <c r="A523" s="1" t="s">
        <v>421</v>
      </c>
    </row>
    <row r="524" spans="1:1">
      <c r="A524" s="1" t="s">
        <v>1505</v>
      </c>
    </row>
    <row r="525" spans="1:1">
      <c r="A525" s="1" t="s">
        <v>421</v>
      </c>
    </row>
    <row r="526" spans="1:1">
      <c r="A526" s="1" t="s">
        <v>1546</v>
      </c>
    </row>
    <row r="527" spans="1:1">
      <c r="A527" s="1" t="s">
        <v>757</v>
      </c>
    </row>
    <row r="528" spans="1:1">
      <c r="A528" s="1" t="s">
        <v>1561</v>
      </c>
    </row>
    <row r="529" spans="1:1">
      <c r="A529" s="1" t="s">
        <v>1507</v>
      </c>
    </row>
    <row r="532" spans="1:1">
      <c r="A532" s="1" t="s">
        <v>64</v>
      </c>
    </row>
    <row r="533" spans="1:1">
      <c r="A533" s="1" t="s">
        <v>1562</v>
      </c>
    </row>
    <row r="534" spans="1:1">
      <c r="A534" s="1" t="s">
        <v>1509</v>
      </c>
    </row>
    <row r="535" spans="1:1">
      <c r="A535" s="1" t="s">
        <v>1563</v>
      </c>
    </row>
    <row r="536" spans="1:1">
      <c r="A536" s="1" t="s">
        <v>1564</v>
      </c>
    </row>
    <row r="537" spans="1:1">
      <c r="A537" s="1" t="s">
        <v>1565</v>
      </c>
    </row>
    <row r="538" spans="1:1">
      <c r="A538" s="1" t="s">
        <v>70</v>
      </c>
    </row>
    <row r="539" spans="1:1">
      <c r="A539" s="1" t="s">
        <v>71</v>
      </c>
    </row>
    <row r="540" spans="1:1">
      <c r="A540" s="1" t="s">
        <v>1566</v>
      </c>
    </row>
    <row r="541" spans="1:1">
      <c r="A541" s="1" t="s">
        <v>1567</v>
      </c>
    </row>
    <row r="543" spans="1:1">
      <c r="A543" s="1" t="s">
        <v>1568</v>
      </c>
    </row>
    <row r="544" spans="1:1">
      <c r="A544" s="1" t="s">
        <v>1569</v>
      </c>
    </row>
    <row r="546" spans="1:1">
      <c r="A546" s="1" t="s">
        <v>1570</v>
      </c>
    </row>
    <row r="547" spans="1:1">
      <c r="A547" s="1" t="s">
        <v>1571</v>
      </c>
    </row>
    <row r="548" spans="1:1">
      <c r="A548" s="1" t="s">
        <v>1572</v>
      </c>
    </row>
    <row r="552" spans="1:1">
      <c r="A552" s="1" t="s">
        <v>1573</v>
      </c>
    </row>
    <row r="553" spans="1:1">
      <c r="A553" s="1" t="s">
        <v>1574</v>
      </c>
    </row>
    <row r="554" spans="1:1">
      <c r="A554" s="1" t="s">
        <v>1499</v>
      </c>
    </row>
    <row r="555" spans="1:1">
      <c r="A555" s="1" t="s">
        <v>421</v>
      </c>
    </row>
    <row r="556" spans="1:1">
      <c r="A556" s="1" t="s">
        <v>1500</v>
      </c>
    </row>
    <row r="557" spans="1:1">
      <c r="A557" s="1" t="s">
        <v>751</v>
      </c>
    </row>
    <row r="558" spans="1:1">
      <c r="A558" s="1" t="s">
        <v>1501</v>
      </c>
    </row>
    <row r="559" spans="1:1">
      <c r="A559" s="1" t="s">
        <v>421</v>
      </c>
    </row>
    <row r="560" spans="1:1">
      <c r="A560" s="1" t="s">
        <v>1502</v>
      </c>
    </row>
    <row r="561" spans="1:1">
      <c r="A561" s="1" t="s">
        <v>421</v>
      </c>
    </row>
    <row r="562" spans="1:1">
      <c r="A562" s="1" t="s">
        <v>1503</v>
      </c>
    </row>
    <row r="563" spans="1:1">
      <c r="A563" s="1" t="s">
        <v>421</v>
      </c>
    </row>
    <row r="564" spans="1:1">
      <c r="A564" s="1" t="s">
        <v>1504</v>
      </c>
    </row>
    <row r="565" spans="1:1">
      <c r="A565" s="1" t="s">
        <v>421</v>
      </c>
    </row>
    <row r="566" spans="1:1">
      <c r="A566" s="1" t="s">
        <v>1545</v>
      </c>
    </row>
    <row r="567" spans="1:1">
      <c r="A567" s="1" t="s">
        <v>421</v>
      </c>
    </row>
    <row r="568" spans="1:1">
      <c r="A568" s="1" t="s">
        <v>1575</v>
      </c>
    </row>
    <row r="569" spans="1:1">
      <c r="A569" s="1" t="s">
        <v>421</v>
      </c>
    </row>
    <row r="570" spans="1:1">
      <c r="A570" s="1" t="s">
        <v>1576</v>
      </c>
    </row>
    <row r="571" spans="1:1">
      <c r="A571" s="1" t="s">
        <v>757</v>
      </c>
    </row>
    <row r="572" spans="1:1">
      <c r="A572" s="1" t="s">
        <v>1577</v>
      </c>
    </row>
    <row r="573" spans="1:1">
      <c r="A573" s="1" t="s">
        <v>1507</v>
      </c>
    </row>
    <row r="576" spans="1:1">
      <c r="A576" s="1" t="s">
        <v>64</v>
      </c>
    </row>
    <row r="577" spans="1:1">
      <c r="A577" s="1" t="s">
        <v>1578</v>
      </c>
    </row>
    <row r="578" spans="1:1">
      <c r="A578" s="1" t="s">
        <v>1509</v>
      </c>
    </row>
    <row r="579" spans="1:1">
      <c r="A579" s="1" t="s">
        <v>1579</v>
      </c>
    </row>
    <row r="580" spans="1:1">
      <c r="A580" s="1" t="s">
        <v>1580</v>
      </c>
    </row>
    <row r="581" spans="1:1">
      <c r="A581" s="1" t="s">
        <v>1581</v>
      </c>
    </row>
    <row r="582" spans="1:1">
      <c r="A582" s="1" t="s">
        <v>70</v>
      </c>
    </row>
    <row r="583" spans="1:1">
      <c r="A583" s="1" t="s">
        <v>71</v>
      </c>
    </row>
    <row r="584" spans="1:1">
      <c r="A584" s="1" t="s">
        <v>1582</v>
      </c>
    </row>
    <row r="585" spans="1:1">
      <c r="A585" s="1" t="s">
        <v>1583</v>
      </c>
    </row>
    <row r="587" spans="1:1">
      <c r="A587" s="1" t="s">
        <v>1584</v>
      </c>
    </row>
    <row r="588" spans="1:1">
      <c r="A588" s="1" t="s">
        <v>1585</v>
      </c>
    </row>
    <row r="590" spans="1:1">
      <c r="A590" s="1" t="s">
        <v>1586</v>
      </c>
    </row>
    <row r="591" spans="1:1">
      <c r="A591" s="1" t="s">
        <v>1587</v>
      </c>
    </row>
    <row r="592" spans="1:1">
      <c r="A592" s="1" t="s">
        <v>1588</v>
      </c>
    </row>
    <row r="593" spans="1:1">
      <c r="A593" s="1" t="s">
        <v>1589</v>
      </c>
    </row>
    <row r="594" spans="1:1">
      <c r="A594" s="1" t="s">
        <v>1590</v>
      </c>
    </row>
    <row r="595" spans="1:1">
      <c r="A595" s="1" t="s">
        <v>1591</v>
      </c>
    </row>
    <row r="596" spans="1:1">
      <c r="A596" s="1" t="s">
        <v>1592</v>
      </c>
    </row>
    <row r="600" spans="1:1">
      <c r="A600" s="1" t="s">
        <v>1593</v>
      </c>
    </row>
    <row r="601" spans="1:1">
      <c r="A601" s="1" t="s">
        <v>1594</v>
      </c>
    </row>
    <row r="602" spans="1:1">
      <c r="A602" s="1" t="s">
        <v>419</v>
      </c>
    </row>
    <row r="603" spans="1:1">
      <c r="A603" s="1" t="s">
        <v>1595</v>
      </c>
    </row>
    <row r="604" spans="1:1">
      <c r="A604" s="1" t="s">
        <v>781</v>
      </c>
    </row>
    <row r="605" spans="1:1">
      <c r="A605" s="1" t="s">
        <v>860</v>
      </c>
    </row>
    <row r="606" spans="1:1">
      <c r="A606" s="1" t="s">
        <v>1596</v>
      </c>
    </row>
    <row r="607" spans="1:1">
      <c r="A607" s="1" t="s">
        <v>751</v>
      </c>
    </row>
    <row r="608" spans="1:1">
      <c r="A608" s="1" t="s">
        <v>1597</v>
      </c>
    </row>
    <row r="609" spans="1:1">
      <c r="A609" s="1" t="s">
        <v>1598</v>
      </c>
    </row>
    <row r="610" spans="1:1">
      <c r="A610" s="1" t="s">
        <v>1599</v>
      </c>
    </row>
    <row r="611" spans="1:1">
      <c r="A611" s="1" t="s">
        <v>1600</v>
      </c>
    </row>
    <row r="612" spans="1:1">
      <c r="A612" s="1" t="s">
        <v>1601</v>
      </c>
    </row>
    <row r="613" spans="1:1">
      <c r="A613" s="1" t="s">
        <v>1602</v>
      </c>
    </row>
    <row r="614" spans="1:1">
      <c r="A614" s="1" t="s">
        <v>1603</v>
      </c>
    </row>
    <row r="615" spans="1:1">
      <c r="A615" s="1" t="s">
        <v>1604</v>
      </c>
    </row>
    <row r="616" spans="1:1">
      <c r="A616" s="1" t="s">
        <v>1605</v>
      </c>
    </row>
    <row r="617" spans="1:1">
      <c r="A617" s="1" t="s">
        <v>1606</v>
      </c>
    </row>
    <row r="618" spans="1:1">
      <c r="A618" s="1" t="s">
        <v>1607</v>
      </c>
    </row>
    <row r="619" spans="1:1">
      <c r="A619" s="1" t="s">
        <v>1547</v>
      </c>
    </row>
    <row r="620" spans="1:1">
      <c r="A620" s="1" t="s">
        <v>1506</v>
      </c>
    </row>
    <row r="621" spans="1:1">
      <c r="A621" s="1" t="s">
        <v>1507</v>
      </c>
    </row>
    <row r="624" spans="1:1">
      <c r="A624" s="1" t="s">
        <v>64</v>
      </c>
    </row>
    <row r="625" spans="1:1">
      <c r="A625" s="1" t="s">
        <v>1608</v>
      </c>
    </row>
    <row r="626" spans="1:1">
      <c r="A626" s="1" t="s">
        <v>1609</v>
      </c>
    </row>
    <row r="627" spans="1:1">
      <c r="A627" s="1" t="s">
        <v>1610</v>
      </c>
    </row>
    <row r="628" spans="1:1">
      <c r="A628" s="1" t="s">
        <v>1611</v>
      </c>
    </row>
    <row r="629" spans="1:1">
      <c r="A629" s="1" t="s">
        <v>1612</v>
      </c>
    </row>
    <row r="630" spans="1:1">
      <c r="A630" s="1" t="s">
        <v>70</v>
      </c>
    </row>
    <row r="631" spans="1:1">
      <c r="A631" s="1" t="s">
        <v>71</v>
      </c>
    </row>
    <row r="632" spans="1:1">
      <c r="A632" s="1" t="s">
        <v>1613</v>
      </c>
    </row>
    <row r="633" spans="1:1">
      <c r="A633" s="1" t="s">
        <v>1614</v>
      </c>
    </row>
    <row r="635" spans="1:1">
      <c r="A635" s="1" t="s">
        <v>1615</v>
      </c>
    </row>
    <row r="636" spans="1:1">
      <c r="A636" s="1" t="s">
        <v>1616</v>
      </c>
    </row>
    <row r="638" spans="1:1">
      <c r="A638" s="1" t="s">
        <v>1617</v>
      </c>
    </row>
    <row r="639" spans="1:1">
      <c r="A639" s="1" t="s">
        <v>1618</v>
      </c>
    </row>
    <row r="640" spans="1:1">
      <c r="A640" s="1" t="s">
        <v>1619</v>
      </c>
    </row>
    <row r="644" spans="1:1">
      <c r="A644" s="1" t="s">
        <v>1593</v>
      </c>
    </row>
    <row r="645" spans="1:1">
      <c r="A645" s="1" t="s">
        <v>1620</v>
      </c>
    </row>
    <row r="646" spans="1:1">
      <c r="A646" s="1" t="s">
        <v>1500</v>
      </c>
    </row>
    <row r="647" spans="1:1">
      <c r="A647" s="1" t="s">
        <v>421</v>
      </c>
    </row>
    <row r="648" spans="1:1">
      <c r="A648" s="1" t="s">
        <v>421</v>
      </c>
    </row>
    <row r="649" spans="1:1">
      <c r="A649" s="1" t="s">
        <v>1501</v>
      </c>
    </row>
    <row r="650" spans="1:1">
      <c r="A650" s="1" t="s">
        <v>751</v>
      </c>
    </row>
    <row r="651" spans="1:1">
      <c r="A651" s="1" t="s">
        <v>1502</v>
      </c>
    </row>
    <row r="652" spans="1:1">
      <c r="A652" s="1" t="s">
        <v>421</v>
      </c>
    </row>
    <row r="653" spans="1:1">
      <c r="A653" s="1" t="s">
        <v>421</v>
      </c>
    </row>
    <row r="654" spans="1:1">
      <c r="A654" s="1" t="s">
        <v>1503</v>
      </c>
    </row>
    <row r="655" spans="1:1">
      <c r="A655" s="1" t="s">
        <v>421</v>
      </c>
    </row>
    <row r="656" spans="1:1">
      <c r="A656" s="1" t="s">
        <v>1504</v>
      </c>
    </row>
    <row r="657" spans="1:1">
      <c r="A657" s="1" t="s">
        <v>421</v>
      </c>
    </row>
    <row r="658" spans="1:1">
      <c r="A658" s="1" t="s">
        <v>754</v>
      </c>
    </row>
    <row r="659" spans="1:1">
      <c r="A659" s="1" t="s">
        <v>1545</v>
      </c>
    </row>
    <row r="660" spans="1:1">
      <c r="A660" s="1" t="s">
        <v>421</v>
      </c>
    </row>
    <row r="661" spans="1:1">
      <c r="A661" s="1" t="s">
        <v>1546</v>
      </c>
    </row>
    <row r="662" spans="1:1">
      <c r="A662" s="1" t="s">
        <v>633</v>
      </c>
    </row>
    <row r="663" spans="1:1">
      <c r="A663" s="1" t="s">
        <v>757</v>
      </c>
    </row>
    <row r="664" spans="1:1">
      <c r="A664" s="1" t="s">
        <v>1548</v>
      </c>
    </row>
    <row r="665" spans="1:1">
      <c r="A665" s="1" t="s">
        <v>1507</v>
      </c>
    </row>
    <row r="668" spans="1:1">
      <c r="A668" s="1" t="s">
        <v>64</v>
      </c>
    </row>
    <row r="669" spans="1:1">
      <c r="A669" s="1" t="s">
        <v>1621</v>
      </c>
    </row>
    <row r="670" spans="1:1">
      <c r="A670" s="1" t="s">
        <v>1509</v>
      </c>
    </row>
    <row r="671" spans="1:1">
      <c r="A671" s="1" t="s">
        <v>1622</v>
      </c>
    </row>
    <row r="672" spans="1:1">
      <c r="A672" s="1" t="s">
        <v>1623</v>
      </c>
    </row>
    <row r="673" spans="1:1">
      <c r="A673" s="1" t="s">
        <v>1624</v>
      </c>
    </row>
    <row r="674" spans="1:1">
      <c r="A674" s="1" t="s">
        <v>70</v>
      </c>
    </row>
    <row r="675" spans="1:1">
      <c r="A675" s="1" t="s">
        <v>71</v>
      </c>
    </row>
    <row r="676" spans="1:1">
      <c r="A676" s="1" t="s">
        <v>1625</v>
      </c>
    </row>
    <row r="677" spans="1:1">
      <c r="A677" s="1" t="s">
        <v>1626</v>
      </c>
    </row>
    <row r="679" spans="1:1">
      <c r="A679" s="1" t="s">
        <v>1627</v>
      </c>
    </row>
    <row r="680" spans="1:1">
      <c r="A680" s="1" t="s">
        <v>1628</v>
      </c>
    </row>
    <row r="682" spans="1:1">
      <c r="A682" s="1" t="s">
        <v>1629</v>
      </c>
    </row>
    <row r="683" spans="1:1">
      <c r="A683" s="1" t="s">
        <v>1630</v>
      </c>
    </row>
    <row r="684" spans="1:1">
      <c r="A684" s="1" t="s">
        <v>1631</v>
      </c>
    </row>
    <row r="688" spans="1:1">
      <c r="A688" s="1" t="s">
        <v>1593</v>
      </c>
    </row>
    <row r="689" spans="1:1">
      <c r="A689" s="1" t="s">
        <v>1632</v>
      </c>
    </row>
    <row r="690" spans="1:1">
      <c r="A690" s="1" t="s">
        <v>1500</v>
      </c>
    </row>
    <row r="691" spans="1:1">
      <c r="A691" s="1" t="s">
        <v>421</v>
      </c>
    </row>
    <row r="692" spans="1:1">
      <c r="A692" s="1" t="s">
        <v>421</v>
      </c>
    </row>
    <row r="693" spans="1:1">
      <c r="A693" s="1" t="s">
        <v>1501</v>
      </c>
    </row>
    <row r="694" spans="1:1">
      <c r="A694" s="1" t="s">
        <v>751</v>
      </c>
    </row>
    <row r="695" spans="1:1">
      <c r="A695" s="1" t="s">
        <v>1502</v>
      </c>
    </row>
    <row r="696" spans="1:1">
      <c r="A696" s="1" t="s">
        <v>421</v>
      </c>
    </row>
    <row r="697" spans="1:1">
      <c r="A697" s="1" t="s">
        <v>421</v>
      </c>
    </row>
    <row r="698" spans="1:1">
      <c r="A698" s="1" t="s">
        <v>1503</v>
      </c>
    </row>
    <row r="699" spans="1:1">
      <c r="A699" s="1" t="s">
        <v>421</v>
      </c>
    </row>
    <row r="700" spans="1:1">
      <c r="A700" s="1" t="s">
        <v>1504</v>
      </c>
    </row>
    <row r="701" spans="1:1">
      <c r="A701" s="1" t="s">
        <v>421</v>
      </c>
    </row>
    <row r="702" spans="1:1">
      <c r="A702" s="1" t="s">
        <v>754</v>
      </c>
    </row>
    <row r="703" spans="1:1">
      <c r="A703" s="1" t="s">
        <v>1545</v>
      </c>
    </row>
    <row r="704" spans="1:1">
      <c r="A704" s="1" t="s">
        <v>421</v>
      </c>
    </row>
    <row r="705" spans="1:1">
      <c r="A705" s="1" t="s">
        <v>1546</v>
      </c>
    </row>
    <row r="706" spans="1:1">
      <c r="A706" s="1" t="s">
        <v>633</v>
      </c>
    </row>
    <row r="707" spans="1:1">
      <c r="A707" s="1" t="s">
        <v>757</v>
      </c>
    </row>
    <row r="708" spans="1:1">
      <c r="A708" s="1" t="s">
        <v>1548</v>
      </c>
    </row>
    <row r="709" spans="1:1">
      <c r="A709" s="1" t="s">
        <v>1507</v>
      </c>
    </row>
    <row r="712" spans="1:1">
      <c r="A712" s="1" t="s">
        <v>64</v>
      </c>
    </row>
    <row r="713" spans="1:1">
      <c r="A713" s="1" t="s">
        <v>1633</v>
      </c>
    </row>
    <row r="714" spans="1:1">
      <c r="A714" s="1" t="s">
        <v>1509</v>
      </c>
    </row>
    <row r="715" spans="1:1">
      <c r="A715" s="1" t="s">
        <v>1634</v>
      </c>
    </row>
    <row r="716" spans="1:1">
      <c r="A716" s="1" t="s">
        <v>1635</v>
      </c>
    </row>
    <row r="717" spans="1:1">
      <c r="A717" s="1" t="s">
        <v>1636</v>
      </c>
    </row>
    <row r="718" spans="1:1">
      <c r="A718" s="1" t="s">
        <v>70</v>
      </c>
    </row>
    <row r="719" spans="1:1">
      <c r="A719" s="1" t="s">
        <v>71</v>
      </c>
    </row>
    <row r="720" spans="1:1">
      <c r="A720" s="1" t="s">
        <v>1637</v>
      </c>
    </row>
    <row r="721" spans="1:1">
      <c r="A721" s="1" t="s">
        <v>1638</v>
      </c>
    </row>
    <row r="723" spans="1:1">
      <c r="A723" s="1" t="s">
        <v>1639</v>
      </c>
    </row>
    <row r="724" spans="1:1">
      <c r="A724" s="1" t="s">
        <v>1640</v>
      </c>
    </row>
    <row r="726" spans="1:1">
      <c r="A726" s="1" t="s">
        <v>1641</v>
      </c>
    </row>
    <row r="727" spans="1:1">
      <c r="A727" s="1" t="s">
        <v>1642</v>
      </c>
    </row>
    <row r="728" spans="1:1">
      <c r="A728" s="1" t="s">
        <v>6933</v>
      </c>
    </row>
    <row r="729" spans="1:1">
      <c r="A729" s="1" t="s">
        <v>6934</v>
      </c>
    </row>
    <row r="730" spans="1:1">
      <c r="A730" s="1" t="s">
        <v>6935</v>
      </c>
    </row>
    <row r="734" spans="1:1">
      <c r="A734" s="1" t="s">
        <v>1497</v>
      </c>
    </row>
    <row r="735" spans="1:1">
      <c r="A735" s="1" t="s">
        <v>6936</v>
      </c>
    </row>
    <row r="736" spans="1:1">
      <c r="A736" s="1" t="s">
        <v>1499</v>
      </c>
    </row>
    <row r="737" spans="1:1">
      <c r="A737" s="1" t="s">
        <v>6937</v>
      </c>
    </row>
    <row r="738" spans="1:1">
      <c r="A738" s="1" t="s">
        <v>6938</v>
      </c>
    </row>
    <row r="739" spans="1:1">
      <c r="A739" s="1" t="s">
        <v>421</v>
      </c>
    </row>
    <row r="740" spans="1:1">
      <c r="A740" s="1" t="s">
        <v>6939</v>
      </c>
    </row>
    <row r="741" spans="1:1">
      <c r="A741" s="1" t="s">
        <v>1501</v>
      </c>
    </row>
    <row r="742" spans="1:1">
      <c r="A742" s="1" t="s">
        <v>6940</v>
      </c>
    </row>
    <row r="743" spans="1:1">
      <c r="A743" s="1" t="s">
        <v>6941</v>
      </c>
    </row>
    <row r="744" spans="1:1">
      <c r="A744" s="1" t="s">
        <v>6942</v>
      </c>
    </row>
    <row r="745" spans="1:1">
      <c r="A745" s="1" t="s">
        <v>1503</v>
      </c>
    </row>
    <row r="746" spans="1:1">
      <c r="A746" s="1" t="s">
        <v>421</v>
      </c>
    </row>
    <row r="747" spans="1:1">
      <c r="A747" s="1" t="s">
        <v>1504</v>
      </c>
    </row>
    <row r="748" spans="1:1">
      <c r="A748" s="1" t="s">
        <v>421</v>
      </c>
    </row>
    <row r="749" spans="1:1">
      <c r="A749" s="1" t="s">
        <v>754</v>
      </c>
    </row>
    <row r="750" spans="1:1">
      <c r="A750" s="1" t="s">
        <v>1545</v>
      </c>
    </row>
    <row r="751" spans="1:1">
      <c r="A751" s="1" t="s">
        <v>421</v>
      </c>
    </row>
    <row r="752" spans="1:1">
      <c r="A752" s="1" t="s">
        <v>1546</v>
      </c>
    </row>
    <row r="753" spans="1:1">
      <c r="A753" s="1" t="s">
        <v>1547</v>
      </c>
    </row>
    <row r="754" spans="1:1">
      <c r="A754" s="1" t="s">
        <v>1548</v>
      </c>
    </row>
    <row r="755" spans="1:1">
      <c r="A755" s="1" t="s">
        <v>1507</v>
      </c>
    </row>
    <row r="758" spans="1:1">
      <c r="A758" s="1" t="s">
        <v>64</v>
      </c>
    </row>
    <row r="759" spans="1:1">
      <c r="A759" s="1" t="s">
        <v>6943</v>
      </c>
    </row>
    <row r="760" spans="1:1">
      <c r="A760" s="1" t="s">
        <v>133</v>
      </c>
    </row>
    <row r="761" spans="1:1">
      <c r="A761" s="1" t="s">
        <v>6944</v>
      </c>
    </row>
    <row r="762" spans="1:1">
      <c r="A762" s="1" t="s">
        <v>6945</v>
      </c>
    </row>
    <row r="763" spans="1:1">
      <c r="A763" s="1" t="s">
        <v>6946</v>
      </c>
    </row>
    <row r="764" spans="1:1">
      <c r="A764" s="1" t="s">
        <v>70</v>
      </c>
    </row>
    <row r="765" spans="1:1">
      <c r="A765" s="1" t="s">
        <v>71</v>
      </c>
    </row>
    <row r="766" spans="1:1">
      <c r="A766" s="1" t="s">
        <v>6947</v>
      </c>
    </row>
    <row r="767" spans="1:1">
      <c r="A767" s="1" t="s">
        <v>6948</v>
      </c>
    </row>
    <row r="769" spans="1:1">
      <c r="A769" s="1" t="s">
        <v>6949</v>
      </c>
    </row>
    <row r="770" spans="1:1">
      <c r="A770" s="1" t="s">
        <v>6950</v>
      </c>
    </row>
    <row r="772" spans="1:1">
      <c r="A772" s="1" t="s">
        <v>6951</v>
      </c>
    </row>
    <row r="773" spans="1:1">
      <c r="A773" s="1" t="s">
        <v>6952</v>
      </c>
    </row>
    <row r="774" spans="1:1">
      <c r="A774" s="1" t="s">
        <v>1649</v>
      </c>
    </row>
    <row r="775" spans="1:1">
      <c r="A775" s="1" t="s">
        <v>1650</v>
      </c>
    </row>
    <row r="776" spans="1:1">
      <c r="A776" s="1" t="s">
        <v>1651</v>
      </c>
    </row>
    <row r="777" spans="1:1">
      <c r="A777" s="1" t="s">
        <v>1652</v>
      </c>
    </row>
    <row r="778" spans="1:1">
      <c r="A778" s="1" t="s">
        <v>1653</v>
      </c>
    </row>
    <row r="779" spans="1:1">
      <c r="A779" s="1" t="s">
        <v>1654</v>
      </c>
    </row>
    <row r="780" spans="1:1">
      <c r="A780" s="1" t="s">
        <v>1655</v>
      </c>
    </row>
    <row r="781" spans="1:1">
      <c r="A781" s="1" t="s">
        <v>1656</v>
      </c>
    </row>
    <row r="782" spans="1:1">
      <c r="A782" s="1" t="s">
        <v>1657</v>
      </c>
    </row>
    <row r="783" spans="1:1">
      <c r="A783" s="1" t="s">
        <v>6910</v>
      </c>
    </row>
    <row r="785" spans="1:10">
      <c r="A785" s="1" t="s">
        <v>5959</v>
      </c>
      <c r="B785" t="s">
        <v>7181</v>
      </c>
      <c r="C785" t="s">
        <v>6391</v>
      </c>
      <c r="D785" t="s">
        <v>7182</v>
      </c>
      <c r="E785" t="s">
        <v>6391</v>
      </c>
      <c r="F785" t="s">
        <v>7183</v>
      </c>
      <c r="G785" t="s">
        <v>7184</v>
      </c>
      <c r="H785" t="s">
        <v>6391</v>
      </c>
      <c r="I785" t="s">
        <v>7185</v>
      </c>
      <c r="J785" t="s">
        <v>6391</v>
      </c>
    </row>
    <row r="786" spans="1:10">
      <c r="A786" s="1" t="s">
        <v>2</v>
      </c>
      <c r="B786">
        <v>0.311</v>
      </c>
      <c r="C786">
        <v>-2.1999999999999999E-2</v>
      </c>
      <c r="D786">
        <v>165.22499999999999</v>
      </c>
      <c r="E786">
        <v>3.1339999999999999</v>
      </c>
      <c r="F786">
        <v>0.246</v>
      </c>
      <c r="G786">
        <v>187.81899999999999</v>
      </c>
      <c r="H786">
        <v>24.329000000000001</v>
      </c>
      <c r="I786">
        <v>-1.1339999999999999</v>
      </c>
      <c r="J786">
        <v>-0.16700000000000001</v>
      </c>
    </row>
    <row r="787" spans="1:10">
      <c r="A787" s="1" t="s">
        <v>5</v>
      </c>
      <c r="B787">
        <v>0.32100000000000001</v>
      </c>
      <c r="C787">
        <v>-8.0000000000000002E-3</v>
      </c>
      <c r="D787">
        <v>153.93299999999999</v>
      </c>
      <c r="E787">
        <v>1.7669999999999999</v>
      </c>
      <c r="F787">
        <v>0.33700000000000002</v>
      </c>
      <c r="G787">
        <v>165.27199999999999</v>
      </c>
      <c r="H787">
        <v>9.8439999999999994</v>
      </c>
      <c r="I787">
        <v>-1.0129999999999999</v>
      </c>
      <c r="J787">
        <v>-6.6000000000000003E-2</v>
      </c>
    </row>
    <row r="788" spans="1:10">
      <c r="A788" s="1" t="s">
        <v>8</v>
      </c>
      <c r="B788">
        <v>0.32100000000000001</v>
      </c>
      <c r="C788">
        <v>0</v>
      </c>
      <c r="D788">
        <v>169.18899999999999</v>
      </c>
      <c r="E788">
        <v>0.98399999999999999</v>
      </c>
      <c r="F788">
        <v>0.42799999999999999</v>
      </c>
      <c r="G788">
        <v>181.96799999999999</v>
      </c>
      <c r="H788">
        <v>3.5249999999999999</v>
      </c>
      <c r="I788">
        <v>-1.115</v>
      </c>
      <c r="J788">
        <v>-2.1999999999999999E-2</v>
      </c>
    </row>
    <row r="789" spans="1:10">
      <c r="A789" s="1" t="s">
        <v>11</v>
      </c>
      <c r="B789">
        <v>0.35</v>
      </c>
      <c r="C789">
        <v>-3.0000000000000001E-3</v>
      </c>
      <c r="D789">
        <v>168.858</v>
      </c>
      <c r="E789">
        <v>1.4850000000000001</v>
      </c>
      <c r="F789">
        <v>0.39300000000000002</v>
      </c>
      <c r="G789">
        <v>151.84200000000001</v>
      </c>
      <c r="H789">
        <v>6.2430000000000003</v>
      </c>
      <c r="I789">
        <v>-0.97199999999999998</v>
      </c>
      <c r="J789">
        <v>-4.1000000000000002E-2</v>
      </c>
    </row>
    <row r="790" spans="1:10">
      <c r="A790" s="1" t="s">
        <v>14</v>
      </c>
      <c r="B790">
        <v>0.38600000000000001</v>
      </c>
      <c r="C790">
        <v>-1.4999999999999999E-2</v>
      </c>
      <c r="D790">
        <v>176.60900000000001</v>
      </c>
      <c r="E790">
        <v>7.673</v>
      </c>
      <c r="F790">
        <v>0.39900000000000002</v>
      </c>
      <c r="G790">
        <v>121.298</v>
      </c>
      <c r="H790">
        <v>32.945999999999998</v>
      </c>
      <c r="I790">
        <v>-0.82099999999999995</v>
      </c>
      <c r="J790">
        <v>-0.22500000000000001</v>
      </c>
    </row>
    <row r="791" spans="1:10">
      <c r="A791" s="1" t="s">
        <v>17</v>
      </c>
      <c r="B791">
        <v>0.26600000000000001</v>
      </c>
      <c r="C791">
        <v>-1E-3</v>
      </c>
      <c r="D791">
        <v>180.52799999999999</v>
      </c>
      <c r="E791">
        <v>0.94099999999999995</v>
      </c>
      <c r="F791">
        <v>0.40899999999999997</v>
      </c>
      <c r="G791">
        <v>253.96299999999999</v>
      </c>
      <c r="H791">
        <v>3.383</v>
      </c>
      <c r="I791">
        <v>-1.4390000000000001</v>
      </c>
      <c r="J791">
        <v>-0.02</v>
      </c>
    </row>
    <row r="792" spans="1:10">
      <c r="A792" s="1" t="s">
        <v>20</v>
      </c>
      <c r="B792">
        <v>0.28999999999999998</v>
      </c>
      <c r="C792">
        <v>-1E-3</v>
      </c>
      <c r="D792">
        <v>157.23099999999999</v>
      </c>
      <c r="E792">
        <v>0.81299999999999994</v>
      </c>
      <c r="F792">
        <v>0.41199999999999998</v>
      </c>
      <c r="G792">
        <v>197.68199999999999</v>
      </c>
      <c r="H792">
        <v>2.9710000000000001</v>
      </c>
      <c r="I792">
        <v>-1.159</v>
      </c>
      <c r="J792">
        <v>-1.7999999999999999E-2</v>
      </c>
    </row>
    <row r="793" spans="1:10">
      <c r="A793" s="1" t="s">
        <v>23</v>
      </c>
      <c r="B793">
        <v>0.29199999999999998</v>
      </c>
      <c r="C793">
        <v>-3.0000000000000001E-3</v>
      </c>
      <c r="D793">
        <v>176.11199999999999</v>
      </c>
      <c r="E793">
        <v>0.98699999999999999</v>
      </c>
      <c r="F793">
        <v>0.42499999999999999</v>
      </c>
      <c r="G793">
        <v>219.78200000000001</v>
      </c>
      <c r="H793">
        <v>4.4349999999999996</v>
      </c>
      <c r="I793">
        <v>-1.292</v>
      </c>
      <c r="J793">
        <v>-2.9000000000000001E-2</v>
      </c>
    </row>
    <row r="794" spans="1:10">
      <c r="A794" s="1" t="s">
        <v>26</v>
      </c>
      <c r="B794">
        <v>0.33700000000000002</v>
      </c>
      <c r="C794">
        <v>-0.11</v>
      </c>
      <c r="D794">
        <v>182.001</v>
      </c>
      <c r="E794">
        <v>0.57499999999999996</v>
      </c>
      <c r="F794">
        <v>0.45200000000000001</v>
      </c>
      <c r="G794">
        <v>177.774</v>
      </c>
      <c r="H794">
        <v>120.25</v>
      </c>
      <c r="I794">
        <v>-1.1160000000000001</v>
      </c>
      <c r="J794">
        <v>-0.83799999999999997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workbookViewId="0">
      <selection activeCell="A11" sqref="A11"/>
    </sheetView>
  </sheetViews>
  <sheetFormatPr baseColWidth="10" defaultRowHeight="17" x14ac:dyDescent="0"/>
  <cols>
    <col min="1" max="1" width="21.125" bestFit="1" customWidth="1"/>
  </cols>
  <sheetData>
    <row r="1" spans="1:16">
      <c r="A1" t="s">
        <v>7200</v>
      </c>
      <c r="B1">
        <v>-1.4390000000000001</v>
      </c>
      <c r="C1" t="s">
        <v>7201</v>
      </c>
      <c r="D1">
        <f>B1*160.2*10</f>
        <v>-2305.2779999999998</v>
      </c>
      <c r="E1" t="s">
        <v>6880</v>
      </c>
    </row>
    <row r="2" spans="1:16">
      <c r="A2" t="s">
        <v>6879</v>
      </c>
      <c r="B2">
        <v>180.52799999999999</v>
      </c>
      <c r="C2" t="s">
        <v>7202</v>
      </c>
      <c r="D2">
        <f>B2*10</f>
        <v>1805.28</v>
      </c>
      <c r="E2" t="s">
        <v>6880</v>
      </c>
    </row>
    <row r="3" spans="1:16">
      <c r="A3" t="s">
        <v>6881</v>
      </c>
      <c r="B3">
        <v>0.40899999999999997</v>
      </c>
      <c r="C3" t="s">
        <v>7202</v>
      </c>
      <c r="D3">
        <f>B3*10</f>
        <v>4.09</v>
      </c>
      <c r="E3" t="s">
        <v>6880</v>
      </c>
    </row>
    <row r="5" spans="1:16">
      <c r="A5" t="s">
        <v>6001</v>
      </c>
      <c r="B5" t="s">
        <v>7199</v>
      </c>
      <c r="C5" t="s">
        <v>7198</v>
      </c>
      <c r="E5" t="s">
        <v>7203</v>
      </c>
      <c r="F5" t="s">
        <v>7204</v>
      </c>
      <c r="G5" t="s">
        <v>7205</v>
      </c>
      <c r="H5" t="s">
        <v>7206</v>
      </c>
      <c r="I5" t="s">
        <v>7211</v>
      </c>
      <c r="K5" t="s">
        <v>7212</v>
      </c>
      <c r="L5" t="s">
        <v>7220</v>
      </c>
      <c r="M5" t="s">
        <v>7215</v>
      </c>
      <c r="N5" t="s">
        <v>7217</v>
      </c>
      <c r="O5" t="s">
        <v>7218</v>
      </c>
      <c r="P5" t="s">
        <v>7219</v>
      </c>
    </row>
    <row r="6" spans="1:16">
      <c r="A6">
        <v>-0.02</v>
      </c>
      <c r="B6">
        <v>471.06</v>
      </c>
      <c r="C6">
        <v>43.89</v>
      </c>
      <c r="E6">
        <v>-50.02</v>
      </c>
      <c r="F6">
        <v>-27.15</v>
      </c>
      <c r="G6">
        <v>457.4</v>
      </c>
      <c r="H6">
        <v>463.8</v>
      </c>
      <c r="I6">
        <f>H6-G6</f>
        <v>6.4000000000000341</v>
      </c>
      <c r="K6">
        <f>C6/10/160.2*I6</f>
        <v>0.17534082397003842</v>
      </c>
      <c r="L6">
        <f>$D$1*A6</f>
        <v>46.105559999999997</v>
      </c>
      <c r="M6">
        <v>1.0649999999999999</v>
      </c>
      <c r="N6">
        <v>0.90300000000000002</v>
      </c>
      <c r="O6">
        <f>M6-N6</f>
        <v>0.16199999999999992</v>
      </c>
      <c r="P6">
        <f>$B$1*A6*I6</f>
        <v>0.18419200000000099</v>
      </c>
    </row>
    <row r="7" spans="1:16">
      <c r="A7">
        <v>0.02</v>
      </c>
      <c r="B7">
        <v>495.71</v>
      </c>
      <c r="C7">
        <v>-45.08</v>
      </c>
      <c r="E7">
        <v>-119.76</v>
      </c>
      <c r="F7">
        <v>-98.33</v>
      </c>
      <c r="G7">
        <v>458.6</v>
      </c>
      <c r="H7">
        <v>466</v>
      </c>
      <c r="I7">
        <f>H7-G7</f>
        <v>7.3999999999999773</v>
      </c>
      <c r="K7">
        <f>C7/10/160.2*I7</f>
        <v>-0.20823470661672847</v>
      </c>
      <c r="L7">
        <f>$D$1*A7</f>
        <v>-46.105559999999997</v>
      </c>
      <c r="M7">
        <v>0.72599999999999998</v>
      </c>
      <c r="N7">
        <v>0.90300000000000002</v>
      </c>
      <c r="O7">
        <f>M7-N7</f>
        <v>-0.17700000000000005</v>
      </c>
      <c r="P7">
        <f>$B$1*A7*I7</f>
        <v>-0.21297199999999936</v>
      </c>
    </row>
    <row r="17" spans="1:1">
      <c r="A17" t="s">
        <v>7207</v>
      </c>
    </row>
    <row r="18" spans="1:1">
      <c r="A18">
        <v>457.40000000003499</v>
      </c>
    </row>
    <row r="19" spans="1:1">
      <c r="A19" t="s">
        <v>7208</v>
      </c>
    </row>
    <row r="20" spans="1:1">
      <c r="A20">
        <v>463.80000000003702</v>
      </c>
    </row>
    <row r="21" spans="1:1">
      <c r="A21" t="s">
        <v>7209</v>
      </c>
    </row>
    <row r="22" spans="1:1">
      <c r="A22">
        <v>458.600000000036</v>
      </c>
    </row>
    <row r="23" spans="1:1">
      <c r="A23" t="s">
        <v>7210</v>
      </c>
    </row>
    <row r="24" spans="1:1">
      <c r="A24">
        <v>466.00000000003701</v>
      </c>
    </row>
    <row r="25" spans="1:1">
      <c r="A25" s="7" t="s">
        <v>7213</v>
      </c>
    </row>
    <row r="26" spans="1:1">
      <c r="A26" t="s">
        <v>1787</v>
      </c>
    </row>
    <row r="27" spans="1:1">
      <c r="A27" t="s">
        <v>7214</v>
      </c>
    </row>
    <row r="28" spans="1:1">
      <c r="A28" t="s">
        <v>1789</v>
      </c>
    </row>
    <row r="29" spans="1:1">
      <c r="A29" t="s">
        <v>7216</v>
      </c>
    </row>
    <row r="30" spans="1:1">
      <c r="A30" t="s">
        <v>1759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topLeftCell="A4" workbookViewId="0">
      <selection activeCell="C27" sqref="C27"/>
    </sheetView>
  </sheetViews>
  <sheetFormatPr baseColWidth="10" defaultRowHeight="17" x14ac:dyDescent="0"/>
  <sheetData>
    <row r="1" spans="1:12">
      <c r="A1" s="5" t="s">
        <v>5959</v>
      </c>
      <c r="B1" s="6" t="s">
        <v>7181</v>
      </c>
      <c r="C1" s="6" t="s">
        <v>6391</v>
      </c>
      <c r="D1" s="3" t="s">
        <v>7182</v>
      </c>
      <c r="E1" s="3" t="s">
        <v>6391</v>
      </c>
      <c r="F1" s="3" t="s">
        <v>7183</v>
      </c>
      <c r="G1" s="3" t="s">
        <v>7184</v>
      </c>
      <c r="H1" s="3" t="s">
        <v>6391</v>
      </c>
      <c r="I1" s="3" t="s">
        <v>7185</v>
      </c>
      <c r="J1" s="3" t="s">
        <v>6391</v>
      </c>
      <c r="K1" s="3" t="s">
        <v>7197</v>
      </c>
      <c r="L1" s="3" t="s">
        <v>7177</v>
      </c>
    </row>
    <row r="2" spans="1:12">
      <c r="A2" s="5" t="s">
        <v>2</v>
      </c>
      <c r="B2" s="6">
        <v>0.311</v>
      </c>
      <c r="C2" s="6">
        <v>-2.1999999999999999E-2</v>
      </c>
      <c r="D2" s="3">
        <v>165.22499999999999</v>
      </c>
      <c r="E2" s="3">
        <v>3.1339999999999999</v>
      </c>
      <c r="F2" s="3">
        <v>0.246</v>
      </c>
      <c r="G2" s="3">
        <v>187.81899999999999</v>
      </c>
      <c r="H2" s="3">
        <v>24.329000000000001</v>
      </c>
      <c r="I2" s="3">
        <v>-1.1339999999999999</v>
      </c>
      <c r="J2" s="3">
        <v>-0.16700000000000001</v>
      </c>
      <c r="K2" s="3">
        <f>G2/160.2</f>
        <v>1.1724032459425717</v>
      </c>
      <c r="L2" s="3">
        <f>H2/160.2</f>
        <v>0.15186641697877654</v>
      </c>
    </row>
    <row r="3" spans="1:12">
      <c r="A3" s="5" t="s">
        <v>5</v>
      </c>
      <c r="B3" s="6">
        <v>0.32100000000000001</v>
      </c>
      <c r="C3" s="6">
        <v>-8.0000000000000002E-3</v>
      </c>
      <c r="D3" s="3">
        <v>153.93299999999999</v>
      </c>
      <c r="E3" s="3">
        <v>1.7669999999999999</v>
      </c>
      <c r="F3" s="3">
        <v>0.33700000000000002</v>
      </c>
      <c r="G3" s="3">
        <v>165.27199999999999</v>
      </c>
      <c r="H3" s="3">
        <v>9.8439999999999994</v>
      </c>
      <c r="I3" s="3">
        <v>-1.0129999999999999</v>
      </c>
      <c r="J3" s="3">
        <v>-6.6000000000000003E-2</v>
      </c>
      <c r="K3" s="3">
        <f t="shared" ref="K3:K10" si="0">G3/160.2</f>
        <v>1.0316604244694132</v>
      </c>
      <c r="L3" s="3">
        <f t="shared" ref="L3:L10" si="1">H3/160.2</f>
        <v>6.1448189762796507E-2</v>
      </c>
    </row>
    <row r="4" spans="1:12">
      <c r="A4" s="5" t="s">
        <v>8</v>
      </c>
      <c r="B4" s="6">
        <v>0.32100000000000001</v>
      </c>
      <c r="C4" s="6">
        <v>0</v>
      </c>
      <c r="D4" s="3">
        <v>169.18899999999999</v>
      </c>
      <c r="E4" s="3">
        <v>0.98399999999999999</v>
      </c>
      <c r="F4" s="3">
        <v>0.42799999999999999</v>
      </c>
      <c r="G4" s="3">
        <v>181.96799999999999</v>
      </c>
      <c r="H4" s="3">
        <v>3.5249999999999999</v>
      </c>
      <c r="I4" s="3">
        <v>-1.115</v>
      </c>
      <c r="J4" s="3">
        <v>-2.1999999999999999E-2</v>
      </c>
      <c r="K4" s="3">
        <f t="shared" si="0"/>
        <v>1.135880149812734</v>
      </c>
      <c r="L4" s="3">
        <f t="shared" si="1"/>
        <v>2.2003745318352062E-2</v>
      </c>
    </row>
    <row r="5" spans="1:12">
      <c r="A5" s="5" t="s">
        <v>11</v>
      </c>
      <c r="B5" s="6">
        <v>0.35</v>
      </c>
      <c r="C5" s="6">
        <v>-3.0000000000000001E-3</v>
      </c>
      <c r="D5" s="3">
        <v>168.858</v>
      </c>
      <c r="E5" s="3">
        <v>1.4850000000000001</v>
      </c>
      <c r="F5" s="3">
        <v>0.39300000000000002</v>
      </c>
      <c r="G5" s="3">
        <v>151.84200000000001</v>
      </c>
      <c r="H5" s="3">
        <v>6.2430000000000003</v>
      </c>
      <c r="I5" s="3">
        <v>-0.97199999999999998</v>
      </c>
      <c r="J5" s="3">
        <v>-4.1000000000000002E-2</v>
      </c>
      <c r="K5" s="3">
        <f t="shared" si="0"/>
        <v>0.94782771535580534</v>
      </c>
      <c r="L5" s="3">
        <f t="shared" si="1"/>
        <v>3.8970037453183524E-2</v>
      </c>
    </row>
    <row r="6" spans="1:12">
      <c r="A6" s="5" t="s">
        <v>14</v>
      </c>
      <c r="B6" s="6">
        <v>0.38600000000000001</v>
      </c>
      <c r="C6" s="6">
        <v>-1.4999999999999999E-2</v>
      </c>
      <c r="D6" s="3">
        <v>176.60900000000001</v>
      </c>
      <c r="E6" s="3">
        <v>7.673</v>
      </c>
      <c r="F6" s="3">
        <v>0.39900000000000002</v>
      </c>
      <c r="G6" s="3">
        <v>121.298</v>
      </c>
      <c r="H6" s="3">
        <v>32.945999999999998</v>
      </c>
      <c r="I6" s="3">
        <v>-0.82099999999999995</v>
      </c>
      <c r="J6" s="3">
        <v>-0.22500000000000001</v>
      </c>
      <c r="K6" s="3">
        <f t="shared" si="0"/>
        <v>0.75716604244694141</v>
      </c>
      <c r="L6" s="3">
        <f t="shared" si="1"/>
        <v>0.20565543071161049</v>
      </c>
    </row>
    <row r="7" spans="1:12">
      <c r="A7" s="5" t="s">
        <v>17</v>
      </c>
      <c r="B7" s="6">
        <v>0.26600000000000001</v>
      </c>
      <c r="C7" s="6">
        <v>-1E-3</v>
      </c>
      <c r="D7" s="3">
        <v>180.52799999999999</v>
      </c>
      <c r="E7" s="3">
        <v>0.94099999999999995</v>
      </c>
      <c r="F7" s="3">
        <v>0.40899999999999997</v>
      </c>
      <c r="G7" s="3">
        <v>253.96299999999999</v>
      </c>
      <c r="H7" s="3">
        <v>3.383</v>
      </c>
      <c r="I7" s="3">
        <v>-1.4390000000000001</v>
      </c>
      <c r="J7" s="3">
        <v>-0.02</v>
      </c>
      <c r="K7" s="3">
        <f t="shared" si="0"/>
        <v>1.585287141073658</v>
      </c>
      <c r="L7" s="3">
        <f t="shared" si="1"/>
        <v>2.1117353308364544E-2</v>
      </c>
    </row>
    <row r="8" spans="1:12">
      <c r="A8" s="5" t="s">
        <v>20</v>
      </c>
      <c r="B8" s="6">
        <v>0.28999999999999998</v>
      </c>
      <c r="C8" s="6">
        <v>-1E-3</v>
      </c>
      <c r="D8" s="3">
        <v>157.23099999999999</v>
      </c>
      <c r="E8" s="3">
        <v>0.81299999999999994</v>
      </c>
      <c r="F8" s="3">
        <v>0.41199999999999998</v>
      </c>
      <c r="G8" s="3">
        <v>197.68199999999999</v>
      </c>
      <c r="H8" s="3">
        <v>2.9710000000000001</v>
      </c>
      <c r="I8" s="3">
        <v>-1.159</v>
      </c>
      <c r="J8" s="3">
        <v>-1.7999999999999999E-2</v>
      </c>
      <c r="K8" s="3">
        <f t="shared" si="0"/>
        <v>1.2339700374531835</v>
      </c>
      <c r="L8" s="3">
        <f t="shared" si="1"/>
        <v>1.8545568039950066E-2</v>
      </c>
    </row>
    <row r="9" spans="1:12">
      <c r="A9" s="5" t="s">
        <v>23</v>
      </c>
      <c r="B9" s="6">
        <v>0.29199999999999998</v>
      </c>
      <c r="C9" s="6">
        <v>-3.0000000000000001E-3</v>
      </c>
      <c r="D9" s="3">
        <v>176.11199999999999</v>
      </c>
      <c r="E9" s="3">
        <v>0.98699999999999999</v>
      </c>
      <c r="F9" s="3">
        <v>0.42499999999999999</v>
      </c>
      <c r="G9" s="3">
        <v>219.78200000000001</v>
      </c>
      <c r="H9" s="3">
        <v>4.4349999999999996</v>
      </c>
      <c r="I9" s="3">
        <v>-1.292</v>
      </c>
      <c r="J9" s="3">
        <v>-2.9000000000000001E-2</v>
      </c>
      <c r="K9" s="3">
        <f t="shared" si="0"/>
        <v>1.3719225967540576</v>
      </c>
      <c r="L9" s="3">
        <f t="shared" si="1"/>
        <v>2.768414481897628E-2</v>
      </c>
    </row>
    <row r="10" spans="1:12">
      <c r="A10" s="5" t="s">
        <v>26</v>
      </c>
      <c r="B10" s="6">
        <v>0.33700000000000002</v>
      </c>
      <c r="C10" s="6">
        <v>-0.11</v>
      </c>
      <c r="D10" s="3">
        <v>182.001</v>
      </c>
      <c r="E10" s="3">
        <v>0.57499999999999996</v>
      </c>
      <c r="F10" s="3">
        <v>0.45200000000000001</v>
      </c>
      <c r="G10" s="3">
        <v>177.774</v>
      </c>
      <c r="H10" s="3">
        <v>120.25</v>
      </c>
      <c r="I10" s="3">
        <v>-1.1160000000000001</v>
      </c>
      <c r="J10" s="3">
        <v>-0.83799999999999997</v>
      </c>
      <c r="K10" s="3">
        <f t="shared" si="0"/>
        <v>1.1097003745318352</v>
      </c>
      <c r="L10" s="3">
        <f t="shared" si="1"/>
        <v>0.75062421972534332</v>
      </c>
    </row>
    <row r="13" spans="1:12">
      <c r="A13" s="1" t="s">
        <v>5959</v>
      </c>
      <c r="B13" t="s">
        <v>7181</v>
      </c>
      <c r="C13" t="s">
        <v>6391</v>
      </c>
      <c r="D13" t="s">
        <v>7197</v>
      </c>
      <c r="E13" t="s">
        <v>7177</v>
      </c>
      <c r="F13" t="s">
        <v>7185</v>
      </c>
      <c r="G13" t="s">
        <v>6391</v>
      </c>
    </row>
    <row r="14" spans="1:12">
      <c r="A14" s="1" t="s">
        <v>5935</v>
      </c>
      <c r="B14" s="6">
        <v>0.28999999999999998</v>
      </c>
      <c r="C14" s="6">
        <v>-1E-3</v>
      </c>
      <c r="D14" s="3">
        <v>1.2339700374531835</v>
      </c>
      <c r="E14" s="3">
        <v>1.8545568039950066E-2</v>
      </c>
      <c r="F14" s="3">
        <v>-1.159</v>
      </c>
      <c r="G14" s="3">
        <v>-1.7999999999999999E-2</v>
      </c>
    </row>
    <row r="15" spans="1:12">
      <c r="A15" s="1" t="s">
        <v>6384</v>
      </c>
      <c r="B15" s="6">
        <v>0.29199999999999998</v>
      </c>
      <c r="C15" s="6">
        <v>-3.0000000000000001E-3</v>
      </c>
      <c r="D15" s="3">
        <v>1.3719225967540576</v>
      </c>
      <c r="E15" s="3">
        <v>2.768414481897628E-2</v>
      </c>
      <c r="F15" s="3">
        <v>-1.292</v>
      </c>
      <c r="G15" s="3">
        <v>-2.9000000000000001E-2</v>
      </c>
    </row>
    <row r="16" spans="1:12">
      <c r="A16" s="1" t="s">
        <v>6385</v>
      </c>
      <c r="B16" s="6">
        <v>0.33700000000000002</v>
      </c>
      <c r="C16" s="6">
        <v>-0.11</v>
      </c>
      <c r="D16" s="3">
        <v>1.1097003745318352</v>
      </c>
      <c r="E16" s="3">
        <v>0.75062421972534332</v>
      </c>
      <c r="F16" s="3">
        <v>-1.1160000000000001</v>
      </c>
      <c r="G16" s="3">
        <v>-0.83799999999999997</v>
      </c>
    </row>
    <row r="17" spans="1:7">
      <c r="A17" s="1" t="s">
        <v>5939</v>
      </c>
      <c r="B17" s="6">
        <v>0.26600000000000001</v>
      </c>
      <c r="C17" s="6">
        <v>-1E-3</v>
      </c>
      <c r="D17" s="3">
        <v>1.585287141073658</v>
      </c>
      <c r="E17" s="3">
        <v>2.1117353308364544E-2</v>
      </c>
      <c r="F17" s="3">
        <v>-1.4390000000000001</v>
      </c>
      <c r="G17" s="3">
        <v>-0.02</v>
      </c>
    </row>
    <row r="18" spans="1:7">
      <c r="A18" s="1" t="s">
        <v>5940</v>
      </c>
      <c r="B18" s="6">
        <v>0.35</v>
      </c>
      <c r="C18" s="6">
        <v>-3.0000000000000001E-3</v>
      </c>
      <c r="D18" s="3">
        <v>0.94782771535580534</v>
      </c>
      <c r="E18" s="3">
        <v>3.8970037453183524E-2</v>
      </c>
      <c r="F18" s="3">
        <v>-0.97199999999999998</v>
      </c>
      <c r="G18" s="3">
        <v>-4.1000000000000002E-2</v>
      </c>
    </row>
    <row r="19" spans="1:7">
      <c r="A19" s="1" t="s">
        <v>5938</v>
      </c>
      <c r="B19" s="6">
        <v>0.32100000000000001</v>
      </c>
      <c r="C19" s="6">
        <v>-8.0000000000000002E-3</v>
      </c>
      <c r="D19" s="3">
        <v>1.0316604244694132</v>
      </c>
      <c r="E19" s="3">
        <v>6.1448189762796507E-2</v>
      </c>
      <c r="F19" s="3">
        <v>-1.0129999999999999</v>
      </c>
      <c r="G19" s="3">
        <v>-6.6000000000000003E-2</v>
      </c>
    </row>
    <row r="20" spans="1:7">
      <c r="A20" s="1" t="s">
        <v>5937</v>
      </c>
      <c r="B20" s="6">
        <v>0.311</v>
      </c>
      <c r="C20" s="6">
        <v>-2.1999999999999999E-2</v>
      </c>
      <c r="D20" s="3">
        <v>1.1724032459425717</v>
      </c>
      <c r="E20" s="3">
        <v>0.15186641697877654</v>
      </c>
      <c r="F20" s="3">
        <v>-1.1339999999999999</v>
      </c>
      <c r="G20" s="3">
        <v>-0.16700000000000001</v>
      </c>
    </row>
    <row r="21" spans="1:7">
      <c r="A21" s="1" t="s">
        <v>6383</v>
      </c>
      <c r="B21" s="6">
        <v>0.38600000000000001</v>
      </c>
      <c r="C21" s="6">
        <v>-1.4999999999999999E-2</v>
      </c>
      <c r="D21" s="3">
        <v>0.75716604244694141</v>
      </c>
      <c r="E21" s="3">
        <v>0.20565543071161049</v>
      </c>
      <c r="F21" s="3">
        <v>-0.82099999999999995</v>
      </c>
      <c r="G21" s="3">
        <v>-0.22500000000000001</v>
      </c>
    </row>
    <row r="22" spans="1:7">
      <c r="A22" s="1" t="s">
        <v>5936</v>
      </c>
      <c r="B22" s="6">
        <v>0.32100000000000001</v>
      </c>
      <c r="C22" s="6">
        <v>0</v>
      </c>
      <c r="D22" s="3">
        <v>1.135880149812734</v>
      </c>
      <c r="E22" s="3">
        <v>2.2003745318352062E-2</v>
      </c>
      <c r="F22" s="3">
        <v>-1.115</v>
      </c>
      <c r="G22" s="3">
        <v>-2.1999999999999999E-2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15"/>
  <sheetViews>
    <sheetView topLeftCell="A965" workbookViewId="0">
      <selection activeCell="C992" sqref="C992"/>
    </sheetView>
  </sheetViews>
  <sheetFormatPr baseColWidth="10" defaultRowHeight="17" x14ac:dyDescent="0"/>
  <cols>
    <col min="5" max="5" width="10.625" style="1"/>
  </cols>
  <sheetData>
    <row r="1" spans="1:1">
      <c r="A1" t="s">
        <v>8655</v>
      </c>
    </row>
    <row r="2" spans="1:1">
      <c r="A2" t="s">
        <v>335</v>
      </c>
    </row>
    <row r="3" spans="1:1">
      <c r="A3" t="s">
        <v>1384</v>
      </c>
    </row>
    <row r="4" spans="1:1">
      <c r="A4" t="s">
        <v>1385</v>
      </c>
    </row>
    <row r="5" spans="1:1">
      <c r="A5" t="s">
        <v>1386</v>
      </c>
    </row>
    <row r="9" spans="1:1">
      <c r="A9" t="s">
        <v>1387</v>
      </c>
    </row>
    <row r="10" spans="1:1">
      <c r="A10" t="s">
        <v>1388</v>
      </c>
    </row>
    <row r="11" spans="1:1">
      <c r="A11" t="s">
        <v>517</v>
      </c>
    </row>
    <row r="12" spans="1:1">
      <c r="A12" t="s">
        <v>1389</v>
      </c>
    </row>
    <row r="13" spans="1:1">
      <c r="A13" t="s">
        <v>517</v>
      </c>
    </row>
    <row r="14" spans="1:1">
      <c r="A14" t="s">
        <v>517</v>
      </c>
    </row>
    <row r="15" spans="1:1">
      <c r="A15" t="s">
        <v>1347</v>
      </c>
    </row>
    <row r="16" spans="1:1">
      <c r="A16" t="s">
        <v>1321</v>
      </c>
    </row>
    <row r="17" spans="1:1">
      <c r="A17" t="s">
        <v>1349</v>
      </c>
    </row>
    <row r="18" spans="1:1">
      <c r="A18" t="s">
        <v>517</v>
      </c>
    </row>
    <row r="19" spans="1:1">
      <c r="A19" t="s">
        <v>1348</v>
      </c>
    </row>
    <row r="20" spans="1:1">
      <c r="A20" t="s">
        <v>1390</v>
      </c>
    </row>
    <row r="21" spans="1:1">
      <c r="A21" t="s">
        <v>517</v>
      </c>
    </row>
    <row r="22" spans="1:1">
      <c r="A22" t="s">
        <v>1391</v>
      </c>
    </row>
    <row r="23" spans="1:1">
      <c r="A23" t="s">
        <v>517</v>
      </c>
    </row>
    <row r="24" spans="1:1">
      <c r="A24" t="s">
        <v>1392</v>
      </c>
    </row>
    <row r="25" spans="1:1">
      <c r="A25" t="s">
        <v>517</v>
      </c>
    </row>
    <row r="26" spans="1:1">
      <c r="A26" t="s">
        <v>1327</v>
      </c>
    </row>
    <row r="27" spans="1:1">
      <c r="A27" t="s">
        <v>1393</v>
      </c>
    </row>
    <row r="28" spans="1:1">
      <c r="A28" t="s">
        <v>1394</v>
      </c>
    </row>
    <row r="29" spans="1:1">
      <c r="A29" t="s">
        <v>1395</v>
      </c>
    </row>
    <row r="30" spans="1:1">
      <c r="A30" t="s">
        <v>1356</v>
      </c>
    </row>
    <row r="33" spans="1:1">
      <c r="A33" t="s">
        <v>64</v>
      </c>
    </row>
    <row r="34" spans="1:1">
      <c r="A34" t="s">
        <v>1396</v>
      </c>
    </row>
    <row r="35" spans="1:1">
      <c r="A35" t="s">
        <v>191</v>
      </c>
    </row>
    <row r="36" spans="1:1">
      <c r="A36" t="s">
        <v>1397</v>
      </c>
    </row>
    <row r="37" spans="1:1">
      <c r="A37" t="s">
        <v>1398</v>
      </c>
    </row>
    <row r="38" spans="1:1">
      <c r="A38" t="s">
        <v>1399</v>
      </c>
    </row>
    <row r="39" spans="1:1">
      <c r="A39" t="s">
        <v>70</v>
      </c>
    </row>
    <row r="40" spans="1:1">
      <c r="A40" t="s">
        <v>71</v>
      </c>
    </row>
    <row r="41" spans="1:1">
      <c r="A41" t="s">
        <v>1400</v>
      </c>
    </row>
    <row r="42" spans="1:1">
      <c r="A42" t="s">
        <v>1401</v>
      </c>
    </row>
    <row r="43" spans="1:1">
      <c r="A43" t="s">
        <v>1402</v>
      </c>
    </row>
    <row r="44" spans="1:1">
      <c r="A44" t="s">
        <v>511</v>
      </c>
    </row>
    <row r="45" spans="1:1">
      <c r="A45" t="s">
        <v>1424</v>
      </c>
    </row>
    <row r="49" spans="1:1">
      <c r="A49" t="s">
        <v>1425</v>
      </c>
    </row>
    <row r="50" spans="1:1">
      <c r="A50" t="s">
        <v>1426</v>
      </c>
    </row>
    <row r="51" spans="1:1">
      <c r="A51" t="s">
        <v>1427</v>
      </c>
    </row>
    <row r="52" spans="1:1">
      <c r="A52" t="s">
        <v>1428</v>
      </c>
    </row>
    <row r="53" spans="1:1">
      <c r="A53" t="s">
        <v>1429</v>
      </c>
    </row>
    <row r="54" spans="1:1">
      <c r="A54" t="s">
        <v>517</v>
      </c>
    </row>
    <row r="55" spans="1:1">
      <c r="A55" t="s">
        <v>1430</v>
      </c>
    </row>
    <row r="56" spans="1:1">
      <c r="A56" t="s">
        <v>517</v>
      </c>
    </row>
    <row r="57" spans="1:1">
      <c r="A57" t="s">
        <v>1431</v>
      </c>
    </row>
    <row r="58" spans="1:1">
      <c r="A58" t="s">
        <v>1348</v>
      </c>
    </row>
    <row r="59" spans="1:1">
      <c r="A59" t="s">
        <v>1326</v>
      </c>
    </row>
    <row r="60" spans="1:1">
      <c r="A60" t="s">
        <v>1325</v>
      </c>
    </row>
    <row r="61" spans="1:1">
      <c r="A61" t="s">
        <v>1328</v>
      </c>
    </row>
    <row r="62" spans="1:1">
      <c r="A62" t="s">
        <v>517</v>
      </c>
    </row>
    <row r="63" spans="1:1">
      <c r="A63" t="s">
        <v>1432</v>
      </c>
    </row>
    <row r="64" spans="1:1">
      <c r="A64" t="s">
        <v>517</v>
      </c>
    </row>
    <row r="65" spans="1:1">
      <c r="A65" t="s">
        <v>1412</v>
      </c>
    </row>
    <row r="66" spans="1:1">
      <c r="A66" t="s">
        <v>1433</v>
      </c>
    </row>
    <row r="67" spans="1:1">
      <c r="A67" t="s">
        <v>1434</v>
      </c>
    </row>
    <row r="68" spans="1:1">
      <c r="A68" t="s">
        <v>1414</v>
      </c>
    </row>
    <row r="69" spans="1:1">
      <c r="A69" t="s">
        <v>1435</v>
      </c>
    </row>
    <row r="70" spans="1:1">
      <c r="A70" t="s">
        <v>1416</v>
      </c>
    </row>
    <row r="73" spans="1:1">
      <c r="A73" t="s">
        <v>64</v>
      </c>
    </row>
    <row r="74" spans="1:1">
      <c r="A74" t="s">
        <v>1436</v>
      </c>
    </row>
    <row r="75" spans="1:1">
      <c r="A75" t="s">
        <v>66</v>
      </c>
    </row>
    <row r="76" spans="1:1">
      <c r="A76" t="s">
        <v>1437</v>
      </c>
    </row>
    <row r="77" spans="1:1">
      <c r="A77" t="s">
        <v>1438</v>
      </c>
    </row>
    <row r="78" spans="1:1">
      <c r="A78" t="s">
        <v>1439</v>
      </c>
    </row>
    <row r="79" spans="1:1">
      <c r="A79" t="s">
        <v>70</v>
      </c>
    </row>
    <row r="80" spans="1:1">
      <c r="A80" t="s">
        <v>71</v>
      </c>
    </row>
    <row r="81" spans="1:1">
      <c r="A81" t="s">
        <v>1440</v>
      </c>
    </row>
    <row r="82" spans="1:1">
      <c r="A82" t="s">
        <v>1441</v>
      </c>
    </row>
    <row r="83" spans="1:1">
      <c r="A83" t="s">
        <v>1442</v>
      </c>
    </row>
    <row r="84" spans="1:1">
      <c r="A84" t="s">
        <v>335</v>
      </c>
    </row>
    <row r="85" spans="1:1">
      <c r="A85" t="s">
        <v>7078</v>
      </c>
    </row>
    <row r="89" spans="1:1">
      <c r="A89" t="s">
        <v>6965</v>
      </c>
    </row>
    <row r="90" spans="1:1">
      <c r="A90" t="s">
        <v>6966</v>
      </c>
    </row>
    <row r="91" spans="1:1">
      <c r="A91" t="s">
        <v>517</v>
      </c>
    </row>
    <row r="92" spans="1:1">
      <c r="A92" t="s">
        <v>1321</v>
      </c>
    </row>
    <row r="93" spans="1:1">
      <c r="A93" t="s">
        <v>517</v>
      </c>
    </row>
    <row r="94" spans="1:1">
      <c r="A94" t="s">
        <v>6967</v>
      </c>
    </row>
    <row r="95" spans="1:1">
      <c r="A95" t="s">
        <v>517</v>
      </c>
    </row>
    <row r="96" spans="1:1">
      <c r="A96" t="s">
        <v>6968</v>
      </c>
    </row>
    <row r="97" spans="1:1">
      <c r="A97" t="s">
        <v>517</v>
      </c>
    </row>
    <row r="98" spans="1:1">
      <c r="A98" t="s">
        <v>517</v>
      </c>
    </row>
    <row r="99" spans="1:1">
      <c r="A99" t="s">
        <v>6969</v>
      </c>
    </row>
    <row r="100" spans="1:1">
      <c r="A100" t="s">
        <v>517</v>
      </c>
    </row>
    <row r="101" spans="1:1">
      <c r="A101" t="s">
        <v>517</v>
      </c>
    </row>
    <row r="102" spans="1:1">
      <c r="A102" t="s">
        <v>6970</v>
      </c>
    </row>
    <row r="103" spans="1:1">
      <c r="A103" t="s">
        <v>517</v>
      </c>
    </row>
    <row r="104" spans="1:1">
      <c r="A104" t="s">
        <v>6971</v>
      </c>
    </row>
    <row r="105" spans="1:1">
      <c r="A105" t="s">
        <v>517</v>
      </c>
    </row>
    <row r="106" spans="1:1">
      <c r="A106" t="s">
        <v>1348</v>
      </c>
    </row>
    <row r="107" spans="1:1">
      <c r="A107" t="s">
        <v>517</v>
      </c>
    </row>
    <row r="108" spans="1:1">
      <c r="A108" t="s">
        <v>1394</v>
      </c>
    </row>
    <row r="109" spans="1:1">
      <c r="A109" t="s">
        <v>6972</v>
      </c>
    </row>
    <row r="110" spans="1:1">
      <c r="A110" t="s">
        <v>6973</v>
      </c>
    </row>
    <row r="113" spans="1:1">
      <c r="A113" t="s">
        <v>64</v>
      </c>
    </row>
    <row r="114" spans="1:1">
      <c r="A114" t="s">
        <v>6974</v>
      </c>
    </row>
    <row r="115" spans="1:1">
      <c r="A115" t="s">
        <v>366</v>
      </c>
    </row>
    <row r="116" spans="1:1">
      <c r="A116" t="s">
        <v>6975</v>
      </c>
    </row>
    <row r="117" spans="1:1">
      <c r="A117" t="s">
        <v>6976</v>
      </c>
    </row>
    <row r="118" spans="1:1">
      <c r="A118" t="s">
        <v>6977</v>
      </c>
    </row>
    <row r="119" spans="1:1">
      <c r="A119" t="s">
        <v>70</v>
      </c>
    </row>
    <row r="120" spans="1:1">
      <c r="A120" t="s">
        <v>71</v>
      </c>
    </row>
    <row r="121" spans="1:1">
      <c r="A121" t="s">
        <v>6978</v>
      </c>
    </row>
    <row r="122" spans="1:1">
      <c r="A122" t="s">
        <v>6979</v>
      </c>
    </row>
    <row r="123" spans="1:1">
      <c r="A123" t="s">
        <v>6980</v>
      </c>
    </row>
    <row r="124" spans="1:1">
      <c r="A124" t="s">
        <v>511</v>
      </c>
    </row>
    <row r="125" spans="1:1">
      <c r="A125" t="s">
        <v>7079</v>
      </c>
    </row>
    <row r="129" spans="1:1">
      <c r="A129" t="s">
        <v>6981</v>
      </c>
    </row>
    <row r="130" spans="1:1">
      <c r="A130" t="s">
        <v>6982</v>
      </c>
    </row>
    <row r="131" spans="1:1">
      <c r="A131" t="s">
        <v>1320</v>
      </c>
    </row>
    <row r="132" spans="1:1">
      <c r="A132" t="s">
        <v>6968</v>
      </c>
    </row>
    <row r="133" spans="1:1">
      <c r="A133" t="s">
        <v>517</v>
      </c>
    </row>
    <row r="134" spans="1:1">
      <c r="A134" t="s">
        <v>517</v>
      </c>
    </row>
    <row r="135" spans="1:1">
      <c r="A135" t="s">
        <v>6983</v>
      </c>
    </row>
    <row r="136" spans="1:1">
      <c r="A136" t="s">
        <v>517</v>
      </c>
    </row>
    <row r="137" spans="1:1">
      <c r="A137" t="s">
        <v>517</v>
      </c>
    </row>
    <row r="138" spans="1:1">
      <c r="A138" t="s">
        <v>6970</v>
      </c>
    </row>
    <row r="139" spans="1:1">
      <c r="A139" t="s">
        <v>963</v>
      </c>
    </row>
    <row r="140" spans="1:1">
      <c r="A140" t="s">
        <v>1348</v>
      </c>
    </row>
    <row r="141" spans="1:1">
      <c r="A141" t="s">
        <v>517</v>
      </c>
    </row>
    <row r="142" spans="1:1">
      <c r="A142" t="s">
        <v>517</v>
      </c>
    </row>
    <row r="143" spans="1:1">
      <c r="A143" t="s">
        <v>6984</v>
      </c>
    </row>
    <row r="144" spans="1:1">
      <c r="A144" t="s">
        <v>517</v>
      </c>
    </row>
    <row r="145" spans="1:1">
      <c r="A145" t="s">
        <v>517</v>
      </c>
    </row>
    <row r="146" spans="1:1">
      <c r="A146" t="s">
        <v>6985</v>
      </c>
    </row>
    <row r="147" spans="1:1">
      <c r="A147" t="s">
        <v>517</v>
      </c>
    </row>
    <row r="148" spans="1:1">
      <c r="A148" t="s">
        <v>6986</v>
      </c>
    </row>
    <row r="149" spans="1:1">
      <c r="A149" t="s">
        <v>6987</v>
      </c>
    </row>
    <row r="150" spans="1:1">
      <c r="A150" t="s">
        <v>6988</v>
      </c>
    </row>
    <row r="153" spans="1:1">
      <c r="A153" t="s">
        <v>64</v>
      </c>
    </row>
    <row r="154" spans="1:1">
      <c r="A154" t="s">
        <v>6989</v>
      </c>
    </row>
    <row r="155" spans="1:1">
      <c r="A155" t="s">
        <v>366</v>
      </c>
    </row>
    <row r="156" spans="1:1">
      <c r="A156" t="s">
        <v>6990</v>
      </c>
    </row>
    <row r="157" spans="1:1">
      <c r="A157" t="s">
        <v>6991</v>
      </c>
    </row>
    <row r="158" spans="1:1">
      <c r="A158" t="s">
        <v>6992</v>
      </c>
    </row>
    <row r="159" spans="1:1">
      <c r="A159" t="s">
        <v>70</v>
      </c>
    </row>
    <row r="160" spans="1:1">
      <c r="A160" t="s">
        <v>71</v>
      </c>
    </row>
    <row r="161" spans="1:1">
      <c r="A161" t="s">
        <v>6993</v>
      </c>
    </row>
    <row r="162" spans="1:1">
      <c r="A162" t="s">
        <v>6994</v>
      </c>
    </row>
    <row r="163" spans="1:1">
      <c r="A163" t="s">
        <v>6995</v>
      </c>
    </row>
    <row r="164" spans="1:1">
      <c r="A164" t="s">
        <v>335</v>
      </c>
    </row>
    <row r="165" spans="1:1">
      <c r="A165" t="s">
        <v>7080</v>
      </c>
    </row>
    <row r="169" spans="1:1">
      <c r="A169" t="s">
        <v>6996</v>
      </c>
    </row>
    <row r="170" spans="1:1">
      <c r="A170" t="s">
        <v>6966</v>
      </c>
    </row>
    <row r="171" spans="1:1">
      <c r="A171" t="s">
        <v>517</v>
      </c>
    </row>
    <row r="172" spans="1:1">
      <c r="A172" t="s">
        <v>1321</v>
      </c>
    </row>
    <row r="173" spans="1:1">
      <c r="A173" t="s">
        <v>517</v>
      </c>
    </row>
    <row r="174" spans="1:1">
      <c r="A174" t="s">
        <v>6997</v>
      </c>
    </row>
    <row r="175" spans="1:1">
      <c r="A175" t="s">
        <v>517</v>
      </c>
    </row>
    <row r="176" spans="1:1">
      <c r="A176" t="s">
        <v>6968</v>
      </c>
    </row>
    <row r="177" spans="1:1">
      <c r="A177" t="s">
        <v>517</v>
      </c>
    </row>
    <row r="178" spans="1:1">
      <c r="A178" t="s">
        <v>517</v>
      </c>
    </row>
    <row r="179" spans="1:1">
      <c r="A179" t="s">
        <v>6998</v>
      </c>
    </row>
    <row r="180" spans="1:1">
      <c r="A180" t="s">
        <v>517</v>
      </c>
    </row>
    <row r="181" spans="1:1">
      <c r="A181" t="s">
        <v>517</v>
      </c>
    </row>
    <row r="182" spans="1:1">
      <c r="A182" t="s">
        <v>6970</v>
      </c>
    </row>
    <row r="183" spans="1:1">
      <c r="A183" t="s">
        <v>517</v>
      </c>
    </row>
    <row r="184" spans="1:1">
      <c r="A184" t="s">
        <v>6999</v>
      </c>
    </row>
    <row r="185" spans="1:1">
      <c r="A185" t="s">
        <v>517</v>
      </c>
    </row>
    <row r="186" spans="1:1">
      <c r="A186" t="s">
        <v>1348</v>
      </c>
    </row>
    <row r="187" spans="1:1">
      <c r="A187" t="s">
        <v>517</v>
      </c>
    </row>
    <row r="188" spans="1:1">
      <c r="A188" t="s">
        <v>1394</v>
      </c>
    </row>
    <row r="189" spans="1:1">
      <c r="A189" t="s">
        <v>7000</v>
      </c>
    </row>
    <row r="190" spans="1:1">
      <c r="A190" t="s">
        <v>7001</v>
      </c>
    </row>
    <row r="193" spans="1:1">
      <c r="A193" t="s">
        <v>64</v>
      </c>
    </row>
    <row r="194" spans="1:1">
      <c r="A194" t="s">
        <v>7002</v>
      </c>
    </row>
    <row r="195" spans="1:1">
      <c r="A195" t="s">
        <v>366</v>
      </c>
    </row>
    <row r="196" spans="1:1">
      <c r="A196" t="s">
        <v>7003</v>
      </c>
    </row>
    <row r="197" spans="1:1">
      <c r="A197" t="s">
        <v>7004</v>
      </c>
    </row>
    <row r="198" spans="1:1">
      <c r="A198" t="s">
        <v>7005</v>
      </c>
    </row>
    <row r="199" spans="1:1">
      <c r="A199" t="s">
        <v>70</v>
      </c>
    </row>
    <row r="200" spans="1:1">
      <c r="A200" t="s">
        <v>71</v>
      </c>
    </row>
    <row r="201" spans="1:1">
      <c r="A201" t="s">
        <v>7006</v>
      </c>
    </row>
    <row r="202" spans="1:1">
      <c r="A202" t="s">
        <v>7007</v>
      </c>
    </row>
    <row r="203" spans="1:1">
      <c r="A203" t="s">
        <v>7008</v>
      </c>
    </row>
    <row r="204" spans="1:1">
      <c r="A204" t="s">
        <v>511</v>
      </c>
    </row>
    <row r="205" spans="1:1">
      <c r="A205" t="s">
        <v>7081</v>
      </c>
    </row>
    <row r="209" spans="1:1">
      <c r="A209" t="s">
        <v>7009</v>
      </c>
    </row>
    <row r="210" spans="1:1">
      <c r="A210" t="s">
        <v>7010</v>
      </c>
    </row>
    <row r="211" spans="1:1">
      <c r="A211" t="s">
        <v>1407</v>
      </c>
    </row>
    <row r="212" spans="1:1">
      <c r="A212" t="s">
        <v>6968</v>
      </c>
    </row>
    <row r="213" spans="1:1">
      <c r="A213" t="s">
        <v>517</v>
      </c>
    </row>
    <row r="214" spans="1:1">
      <c r="A214" t="s">
        <v>517</v>
      </c>
    </row>
    <row r="215" spans="1:1">
      <c r="A215" t="s">
        <v>7011</v>
      </c>
    </row>
    <row r="216" spans="1:1">
      <c r="A216" t="s">
        <v>517</v>
      </c>
    </row>
    <row r="217" spans="1:1">
      <c r="A217" t="s">
        <v>517</v>
      </c>
    </row>
    <row r="218" spans="1:1">
      <c r="A218" t="s">
        <v>6970</v>
      </c>
    </row>
    <row r="219" spans="1:1">
      <c r="A219" t="s">
        <v>1370</v>
      </c>
    </row>
    <row r="220" spans="1:1">
      <c r="A220" t="s">
        <v>1348</v>
      </c>
    </row>
    <row r="221" spans="1:1">
      <c r="A221" t="s">
        <v>517</v>
      </c>
    </row>
    <row r="222" spans="1:1">
      <c r="A222" t="s">
        <v>517</v>
      </c>
    </row>
    <row r="223" spans="1:1">
      <c r="A223" t="s">
        <v>7012</v>
      </c>
    </row>
    <row r="224" spans="1:1">
      <c r="A224" t="s">
        <v>517</v>
      </c>
    </row>
    <row r="225" spans="1:1">
      <c r="A225" t="s">
        <v>517</v>
      </c>
    </row>
    <row r="226" spans="1:1">
      <c r="A226" t="s">
        <v>6985</v>
      </c>
    </row>
    <row r="227" spans="1:1">
      <c r="A227" t="s">
        <v>517</v>
      </c>
    </row>
    <row r="228" spans="1:1">
      <c r="A228" t="s">
        <v>7013</v>
      </c>
    </row>
    <row r="229" spans="1:1">
      <c r="A229" t="s">
        <v>7014</v>
      </c>
    </row>
    <row r="230" spans="1:1">
      <c r="A230" t="s">
        <v>7015</v>
      </c>
    </row>
    <row r="233" spans="1:1">
      <c r="A233" t="s">
        <v>64</v>
      </c>
    </row>
    <row r="234" spans="1:1">
      <c r="A234" t="s">
        <v>7016</v>
      </c>
    </row>
    <row r="235" spans="1:1">
      <c r="A235" t="s">
        <v>7017</v>
      </c>
    </row>
    <row r="236" spans="1:1">
      <c r="A236" t="s">
        <v>7018</v>
      </c>
    </row>
    <row r="237" spans="1:1">
      <c r="A237" t="s">
        <v>7019</v>
      </c>
    </row>
    <row r="238" spans="1:1">
      <c r="A238" t="s">
        <v>7020</v>
      </c>
    </row>
    <row r="239" spans="1:1">
      <c r="A239" t="s">
        <v>70</v>
      </c>
    </row>
    <row r="240" spans="1:1">
      <c r="A240" t="s">
        <v>71</v>
      </c>
    </row>
    <row r="241" spans="1:1">
      <c r="A241" t="s">
        <v>7021</v>
      </c>
    </row>
    <row r="242" spans="1:1">
      <c r="A242" t="s">
        <v>7022</v>
      </c>
    </row>
    <row r="243" spans="1:1">
      <c r="A243" t="s">
        <v>7023</v>
      </c>
    </row>
    <row r="244" spans="1:1">
      <c r="A244" t="s">
        <v>511</v>
      </c>
    </row>
    <row r="245" spans="1:1">
      <c r="A245" t="s">
        <v>8656</v>
      </c>
    </row>
    <row r="249" spans="1:1">
      <c r="A249" t="s">
        <v>8657</v>
      </c>
    </row>
    <row r="250" spans="1:1">
      <c r="A250" t="s">
        <v>8658</v>
      </c>
    </row>
    <row r="251" spans="1:1">
      <c r="A251" t="s">
        <v>8659</v>
      </c>
    </row>
    <row r="252" spans="1:1">
      <c r="A252" t="s">
        <v>8660</v>
      </c>
    </row>
    <row r="253" spans="1:1">
      <c r="A253" t="s">
        <v>517</v>
      </c>
    </row>
    <row r="254" spans="1:1">
      <c r="A254" t="s">
        <v>517</v>
      </c>
    </row>
    <row r="255" spans="1:1">
      <c r="A255" t="s">
        <v>8661</v>
      </c>
    </row>
    <row r="256" spans="1:1">
      <c r="A256" t="s">
        <v>517</v>
      </c>
    </row>
    <row r="257" spans="1:1">
      <c r="A257" t="s">
        <v>517</v>
      </c>
    </row>
    <row r="258" spans="1:1">
      <c r="A258" t="s">
        <v>7039</v>
      </c>
    </row>
    <row r="259" spans="1:1">
      <c r="A259" t="s">
        <v>517</v>
      </c>
    </row>
    <row r="260" spans="1:1">
      <c r="A260" t="s">
        <v>8662</v>
      </c>
    </row>
    <row r="261" spans="1:1">
      <c r="A261" t="s">
        <v>517</v>
      </c>
    </row>
    <row r="262" spans="1:1">
      <c r="A262" t="s">
        <v>517</v>
      </c>
    </row>
    <row r="263" spans="1:1">
      <c r="A263" t="s">
        <v>6985</v>
      </c>
    </row>
    <row r="264" spans="1:1">
      <c r="A264" t="s">
        <v>8663</v>
      </c>
    </row>
    <row r="265" spans="1:1">
      <c r="A265" t="s">
        <v>517</v>
      </c>
    </row>
    <row r="266" spans="1:1">
      <c r="A266" t="s">
        <v>1325</v>
      </c>
    </row>
    <row r="267" spans="1:1">
      <c r="A267" t="s">
        <v>517</v>
      </c>
    </row>
    <row r="268" spans="1:1">
      <c r="A268" t="s">
        <v>8664</v>
      </c>
    </row>
    <row r="269" spans="1:1">
      <c r="A269" t="s">
        <v>8665</v>
      </c>
    </row>
    <row r="270" spans="1:1">
      <c r="A270" t="s">
        <v>8666</v>
      </c>
    </row>
    <row r="273" spans="1:1">
      <c r="A273" t="s">
        <v>64</v>
      </c>
    </row>
    <row r="274" spans="1:1">
      <c r="A274" t="s">
        <v>8667</v>
      </c>
    </row>
    <row r="275" spans="1:1">
      <c r="A275" t="s">
        <v>1509</v>
      </c>
    </row>
    <row r="276" spans="1:1">
      <c r="A276" t="s">
        <v>8668</v>
      </c>
    </row>
    <row r="277" spans="1:1">
      <c r="A277" t="s">
        <v>8669</v>
      </c>
    </row>
    <row r="278" spans="1:1">
      <c r="A278" t="s">
        <v>8670</v>
      </c>
    </row>
    <row r="279" spans="1:1">
      <c r="A279" t="s">
        <v>70</v>
      </c>
    </row>
    <row r="280" spans="1:1">
      <c r="A280" t="s">
        <v>71</v>
      </c>
    </row>
    <row r="281" spans="1:1">
      <c r="A281" t="s">
        <v>8671</v>
      </c>
    </row>
    <row r="282" spans="1:1">
      <c r="A282" t="s">
        <v>8672</v>
      </c>
    </row>
    <row r="283" spans="1:1">
      <c r="A283" t="s">
        <v>8673</v>
      </c>
    </row>
    <row r="284" spans="1:1">
      <c r="A284" t="s">
        <v>335</v>
      </c>
    </row>
    <row r="285" spans="1:1">
      <c r="A285" t="s">
        <v>7082</v>
      </c>
    </row>
    <row r="289" spans="1:1">
      <c r="A289" t="s">
        <v>7024</v>
      </c>
    </row>
    <row r="290" spans="1:1">
      <c r="A290" t="s">
        <v>7025</v>
      </c>
    </row>
    <row r="291" spans="1:1">
      <c r="A291" t="s">
        <v>517</v>
      </c>
    </row>
    <row r="292" spans="1:1">
      <c r="A292" t="s">
        <v>1321</v>
      </c>
    </row>
    <row r="293" spans="1:1">
      <c r="A293" t="s">
        <v>517</v>
      </c>
    </row>
    <row r="294" spans="1:1">
      <c r="A294" t="s">
        <v>7026</v>
      </c>
    </row>
    <row r="295" spans="1:1">
      <c r="A295" t="s">
        <v>517</v>
      </c>
    </row>
    <row r="296" spans="1:1">
      <c r="A296" t="s">
        <v>6968</v>
      </c>
    </row>
    <row r="297" spans="1:1">
      <c r="A297" t="s">
        <v>517</v>
      </c>
    </row>
    <row r="298" spans="1:1">
      <c r="A298" t="s">
        <v>517</v>
      </c>
    </row>
    <row r="299" spans="1:1">
      <c r="A299" t="s">
        <v>7027</v>
      </c>
    </row>
    <row r="300" spans="1:1">
      <c r="A300" t="s">
        <v>517</v>
      </c>
    </row>
    <row r="301" spans="1:1">
      <c r="A301" t="s">
        <v>517</v>
      </c>
    </row>
    <row r="302" spans="1:1">
      <c r="A302" t="s">
        <v>6970</v>
      </c>
    </row>
    <row r="303" spans="1:1">
      <c r="A303" t="s">
        <v>517</v>
      </c>
    </row>
    <row r="304" spans="1:1">
      <c r="A304" t="s">
        <v>7028</v>
      </c>
    </row>
    <row r="305" spans="1:1">
      <c r="A305" t="s">
        <v>517</v>
      </c>
    </row>
    <row r="306" spans="1:1">
      <c r="A306" t="s">
        <v>1348</v>
      </c>
    </row>
    <row r="307" spans="1:1">
      <c r="A307" t="s">
        <v>517</v>
      </c>
    </row>
    <row r="308" spans="1:1">
      <c r="A308" t="s">
        <v>7029</v>
      </c>
    </row>
    <row r="309" spans="1:1">
      <c r="A309" t="s">
        <v>7030</v>
      </c>
    </row>
    <row r="310" spans="1:1">
      <c r="A310" t="s">
        <v>7031</v>
      </c>
    </row>
    <row r="313" spans="1:1">
      <c r="A313" t="s">
        <v>64</v>
      </c>
    </row>
    <row r="314" spans="1:1">
      <c r="A314" t="s">
        <v>7032</v>
      </c>
    </row>
    <row r="315" spans="1:1">
      <c r="A315" t="s">
        <v>1509</v>
      </c>
    </row>
    <row r="316" spans="1:1">
      <c r="A316" t="s">
        <v>7033</v>
      </c>
    </row>
    <row r="317" spans="1:1">
      <c r="A317" t="s">
        <v>7034</v>
      </c>
    </row>
    <row r="318" spans="1:1">
      <c r="A318" t="s">
        <v>7035</v>
      </c>
    </row>
    <row r="319" spans="1:1">
      <c r="A319" t="s">
        <v>70</v>
      </c>
    </row>
    <row r="320" spans="1:1">
      <c r="A320" t="s">
        <v>71</v>
      </c>
    </row>
    <row r="321" spans="1:1">
      <c r="A321" t="s">
        <v>7036</v>
      </c>
    </row>
    <row r="322" spans="1:1">
      <c r="A322" t="s">
        <v>7037</v>
      </c>
    </row>
    <row r="323" spans="1:1">
      <c r="A323" t="s">
        <v>7038</v>
      </c>
    </row>
    <row r="324" spans="1:1">
      <c r="A324" t="s">
        <v>511</v>
      </c>
    </row>
    <row r="325" spans="1:1">
      <c r="A325" t="s">
        <v>7083</v>
      </c>
    </row>
    <row r="329" spans="1:1">
      <c r="A329" t="s">
        <v>7009</v>
      </c>
    </row>
    <row r="330" spans="1:1">
      <c r="A330" t="s">
        <v>7010</v>
      </c>
    </row>
    <row r="331" spans="1:1">
      <c r="A331" t="s">
        <v>1427</v>
      </c>
    </row>
    <row r="332" spans="1:1">
      <c r="A332" t="s">
        <v>6968</v>
      </c>
    </row>
    <row r="333" spans="1:1">
      <c r="A333" t="s">
        <v>517</v>
      </c>
    </row>
    <row r="334" spans="1:1">
      <c r="A334" t="s">
        <v>517</v>
      </c>
    </row>
    <row r="335" spans="1:1">
      <c r="A335" t="s">
        <v>7039</v>
      </c>
    </row>
    <row r="336" spans="1:1">
      <c r="A336" t="s">
        <v>1431</v>
      </c>
    </row>
    <row r="337" spans="1:1">
      <c r="A337" t="s">
        <v>517</v>
      </c>
    </row>
    <row r="338" spans="1:1">
      <c r="A338" t="s">
        <v>6970</v>
      </c>
    </row>
    <row r="339" spans="1:1">
      <c r="A339" t="s">
        <v>517</v>
      </c>
    </row>
    <row r="340" spans="1:1">
      <c r="A340" t="s">
        <v>7040</v>
      </c>
    </row>
    <row r="341" spans="1:1">
      <c r="A341" t="s">
        <v>517</v>
      </c>
    </row>
    <row r="342" spans="1:1">
      <c r="A342" t="s">
        <v>517</v>
      </c>
    </row>
    <row r="343" spans="1:1">
      <c r="A343" t="s">
        <v>7041</v>
      </c>
    </row>
    <row r="344" spans="1:1">
      <c r="A344" t="s">
        <v>1330</v>
      </c>
    </row>
    <row r="345" spans="1:1">
      <c r="A345" t="s">
        <v>517</v>
      </c>
    </row>
    <row r="346" spans="1:1">
      <c r="A346" t="s">
        <v>6985</v>
      </c>
    </row>
    <row r="347" spans="1:1">
      <c r="A347" t="s">
        <v>517</v>
      </c>
    </row>
    <row r="348" spans="1:1">
      <c r="A348" t="s">
        <v>7042</v>
      </c>
    </row>
    <row r="349" spans="1:1">
      <c r="A349" t="s">
        <v>7014</v>
      </c>
    </row>
    <row r="350" spans="1:1">
      <c r="A350" t="s">
        <v>7031</v>
      </c>
    </row>
    <row r="353" spans="1:1">
      <c r="A353" t="s">
        <v>64</v>
      </c>
    </row>
    <row r="354" spans="1:1">
      <c r="A354" t="s">
        <v>7043</v>
      </c>
    </row>
    <row r="355" spans="1:1">
      <c r="A355" t="s">
        <v>1509</v>
      </c>
    </row>
    <row r="356" spans="1:1">
      <c r="A356" t="s">
        <v>7044</v>
      </c>
    </row>
    <row r="357" spans="1:1">
      <c r="A357" t="s">
        <v>7045</v>
      </c>
    </row>
    <row r="358" spans="1:1">
      <c r="A358" t="s">
        <v>7046</v>
      </c>
    </row>
    <row r="359" spans="1:1">
      <c r="A359" t="s">
        <v>70</v>
      </c>
    </row>
    <row r="360" spans="1:1">
      <c r="A360" t="s">
        <v>71</v>
      </c>
    </row>
    <row r="361" spans="1:1">
      <c r="A361" t="s">
        <v>7047</v>
      </c>
    </row>
    <row r="362" spans="1:1">
      <c r="A362" t="s">
        <v>7048</v>
      </c>
    </row>
    <row r="363" spans="1:1">
      <c r="A363" t="s">
        <v>7049</v>
      </c>
    </row>
    <row r="364" spans="1:1">
      <c r="A364" t="s">
        <v>335</v>
      </c>
    </row>
    <row r="365" spans="1:1">
      <c r="A365" t="s">
        <v>7084</v>
      </c>
    </row>
    <row r="369" spans="1:1">
      <c r="A369" t="s">
        <v>7050</v>
      </c>
    </row>
    <row r="370" spans="1:1">
      <c r="A370" t="s">
        <v>7025</v>
      </c>
    </row>
    <row r="371" spans="1:1">
      <c r="A371" t="s">
        <v>517</v>
      </c>
    </row>
    <row r="372" spans="1:1">
      <c r="A372" t="s">
        <v>1321</v>
      </c>
    </row>
    <row r="373" spans="1:1">
      <c r="A373" t="s">
        <v>517</v>
      </c>
    </row>
    <row r="374" spans="1:1">
      <c r="A374" t="s">
        <v>1431</v>
      </c>
    </row>
    <row r="375" spans="1:1">
      <c r="A375" t="s">
        <v>517</v>
      </c>
    </row>
    <row r="376" spans="1:1">
      <c r="A376" t="s">
        <v>6968</v>
      </c>
    </row>
    <row r="377" spans="1:1">
      <c r="A377" t="s">
        <v>517</v>
      </c>
    </row>
    <row r="378" spans="1:1">
      <c r="A378" t="s">
        <v>517</v>
      </c>
    </row>
    <row r="379" spans="1:1">
      <c r="A379" t="s">
        <v>7051</v>
      </c>
    </row>
    <row r="380" spans="1:1">
      <c r="A380" t="s">
        <v>517</v>
      </c>
    </row>
    <row r="381" spans="1:1">
      <c r="A381" t="s">
        <v>517</v>
      </c>
    </row>
    <row r="382" spans="1:1">
      <c r="A382" t="s">
        <v>6970</v>
      </c>
    </row>
    <row r="383" spans="1:1">
      <c r="A383" t="s">
        <v>517</v>
      </c>
    </row>
    <row r="384" spans="1:1">
      <c r="A384" t="s">
        <v>7028</v>
      </c>
    </row>
    <row r="385" spans="1:1">
      <c r="A385" t="s">
        <v>517</v>
      </c>
    </row>
    <row r="386" spans="1:1">
      <c r="A386" t="s">
        <v>1348</v>
      </c>
    </row>
    <row r="387" spans="1:1">
      <c r="A387" t="s">
        <v>517</v>
      </c>
    </row>
    <row r="388" spans="1:1">
      <c r="A388" t="s">
        <v>7029</v>
      </c>
    </row>
    <row r="389" spans="1:1">
      <c r="A389" t="s">
        <v>7030</v>
      </c>
    </row>
    <row r="390" spans="1:1">
      <c r="A390" t="s">
        <v>7052</v>
      </c>
    </row>
    <row r="393" spans="1:1">
      <c r="A393" t="s">
        <v>64</v>
      </c>
    </row>
    <row r="394" spans="1:1">
      <c r="A394" t="s">
        <v>7053</v>
      </c>
    </row>
    <row r="395" spans="1:1">
      <c r="A395" t="s">
        <v>7017</v>
      </c>
    </row>
    <row r="396" spans="1:1">
      <c r="A396" t="s">
        <v>7054</v>
      </c>
    </row>
    <row r="397" spans="1:1">
      <c r="A397" t="s">
        <v>7055</v>
      </c>
    </row>
    <row r="398" spans="1:1">
      <c r="A398" t="s">
        <v>7056</v>
      </c>
    </row>
    <row r="399" spans="1:1">
      <c r="A399" t="s">
        <v>70</v>
      </c>
    </row>
    <row r="400" spans="1:1">
      <c r="A400" t="s">
        <v>71</v>
      </c>
    </row>
    <row r="401" spans="1:1">
      <c r="A401" t="s">
        <v>7057</v>
      </c>
    </row>
    <row r="402" spans="1:1">
      <c r="A402" t="s">
        <v>7058</v>
      </c>
    </row>
    <row r="403" spans="1:1">
      <c r="A403" t="s">
        <v>7059</v>
      </c>
    </row>
    <row r="404" spans="1:1">
      <c r="A404" t="s">
        <v>511</v>
      </c>
    </row>
    <row r="405" spans="1:1">
      <c r="A405" t="s">
        <v>7085</v>
      </c>
    </row>
    <row r="409" spans="1:1">
      <c r="A409" t="s">
        <v>7009</v>
      </c>
    </row>
    <row r="410" spans="1:1">
      <c r="A410" t="s">
        <v>7010</v>
      </c>
    </row>
    <row r="411" spans="1:1">
      <c r="A411" t="s">
        <v>7060</v>
      </c>
    </row>
    <row r="412" spans="1:1">
      <c r="A412" t="s">
        <v>6968</v>
      </c>
    </row>
    <row r="413" spans="1:1">
      <c r="A413" t="s">
        <v>517</v>
      </c>
    </row>
    <row r="414" spans="1:1">
      <c r="A414" t="s">
        <v>517</v>
      </c>
    </row>
    <row r="415" spans="1:1">
      <c r="A415" t="s">
        <v>7039</v>
      </c>
    </row>
    <row r="416" spans="1:1">
      <c r="A416" t="s">
        <v>520</v>
      </c>
    </row>
    <row r="417" spans="1:1">
      <c r="A417" t="s">
        <v>517</v>
      </c>
    </row>
    <row r="418" spans="1:1">
      <c r="A418" t="s">
        <v>6970</v>
      </c>
    </row>
    <row r="419" spans="1:1">
      <c r="A419" t="s">
        <v>517</v>
      </c>
    </row>
    <row r="420" spans="1:1">
      <c r="A420" t="s">
        <v>7061</v>
      </c>
    </row>
    <row r="421" spans="1:1">
      <c r="A421" t="s">
        <v>517</v>
      </c>
    </row>
    <row r="422" spans="1:1">
      <c r="A422" t="s">
        <v>517</v>
      </c>
    </row>
    <row r="423" spans="1:1">
      <c r="A423" t="s">
        <v>7041</v>
      </c>
    </row>
    <row r="424" spans="1:1">
      <c r="A424" t="s">
        <v>1471</v>
      </c>
    </row>
    <row r="425" spans="1:1">
      <c r="A425" t="s">
        <v>517</v>
      </c>
    </row>
    <row r="426" spans="1:1">
      <c r="A426" t="s">
        <v>6985</v>
      </c>
    </row>
    <row r="427" spans="1:1">
      <c r="A427" t="s">
        <v>517</v>
      </c>
    </row>
    <row r="428" spans="1:1">
      <c r="A428" t="s">
        <v>7062</v>
      </c>
    </row>
    <row r="429" spans="1:1">
      <c r="A429" t="s">
        <v>7014</v>
      </c>
    </row>
    <row r="430" spans="1:1">
      <c r="A430" t="s">
        <v>7052</v>
      </c>
    </row>
    <row r="433" spans="1:1">
      <c r="A433" t="s">
        <v>64</v>
      </c>
    </row>
    <row r="434" spans="1:1">
      <c r="A434" t="s">
        <v>7063</v>
      </c>
    </row>
    <row r="435" spans="1:1">
      <c r="A435" t="s">
        <v>366</v>
      </c>
    </row>
    <row r="436" spans="1:1">
      <c r="A436" t="s">
        <v>7064</v>
      </c>
    </row>
    <row r="437" spans="1:1">
      <c r="A437" t="s">
        <v>7065</v>
      </c>
    </row>
    <row r="438" spans="1:1">
      <c r="A438" t="s">
        <v>7066</v>
      </c>
    </row>
    <row r="439" spans="1:1">
      <c r="A439" t="s">
        <v>70</v>
      </c>
    </row>
    <row r="440" spans="1:1">
      <c r="A440" t="s">
        <v>71</v>
      </c>
    </row>
    <row r="441" spans="1:1">
      <c r="A441" t="s">
        <v>7067</v>
      </c>
    </row>
    <row r="442" spans="1:1">
      <c r="A442" t="s">
        <v>7068</v>
      </c>
    </row>
    <row r="443" spans="1:1">
      <c r="A443" t="s">
        <v>7069</v>
      </c>
    </row>
    <row r="444" spans="1:1">
      <c r="A444" t="s">
        <v>1559</v>
      </c>
    </row>
    <row r="448" spans="1:1">
      <c r="A448" t="s">
        <v>1497</v>
      </c>
    </row>
    <row r="449" spans="1:1">
      <c r="A449" t="s">
        <v>1560</v>
      </c>
    </row>
    <row r="450" spans="1:1">
      <c r="A450" t="s">
        <v>1499</v>
      </c>
    </row>
    <row r="451" spans="1:1">
      <c r="A451" t="s">
        <v>421</v>
      </c>
    </row>
    <row r="452" spans="1:1">
      <c r="A452" t="s">
        <v>1500</v>
      </c>
    </row>
    <row r="453" spans="1:1">
      <c r="A453" t="s">
        <v>421</v>
      </c>
    </row>
    <row r="454" spans="1:1">
      <c r="A454" t="s">
        <v>751</v>
      </c>
    </row>
    <row r="455" spans="1:1">
      <c r="A455" t="s">
        <v>1501</v>
      </c>
    </row>
    <row r="456" spans="1:1">
      <c r="A456" t="s">
        <v>421</v>
      </c>
    </row>
    <row r="457" spans="1:1">
      <c r="A457" t="s">
        <v>1502</v>
      </c>
    </row>
    <row r="458" spans="1:1">
      <c r="A458" t="s">
        <v>421</v>
      </c>
    </row>
    <row r="459" spans="1:1">
      <c r="A459" t="s">
        <v>1503</v>
      </c>
    </row>
    <row r="460" spans="1:1">
      <c r="A460" t="s">
        <v>421</v>
      </c>
    </row>
    <row r="461" spans="1:1">
      <c r="A461" t="s">
        <v>1504</v>
      </c>
    </row>
    <row r="462" spans="1:1">
      <c r="A462" t="s">
        <v>421</v>
      </c>
    </row>
    <row r="463" spans="1:1">
      <c r="A463" t="s">
        <v>421</v>
      </c>
    </row>
    <row r="464" spans="1:1">
      <c r="A464" t="s">
        <v>1505</v>
      </c>
    </row>
    <row r="465" spans="1:1">
      <c r="A465" t="s">
        <v>421</v>
      </c>
    </row>
    <row r="466" spans="1:1">
      <c r="A466" t="s">
        <v>1546</v>
      </c>
    </row>
    <row r="467" spans="1:1">
      <c r="A467" t="s">
        <v>757</v>
      </c>
    </row>
    <row r="468" spans="1:1">
      <c r="A468" t="s">
        <v>1561</v>
      </c>
    </row>
    <row r="469" spans="1:1">
      <c r="A469" t="s">
        <v>1507</v>
      </c>
    </row>
    <row r="472" spans="1:1">
      <c r="A472" t="s">
        <v>64</v>
      </c>
    </row>
    <row r="473" spans="1:1">
      <c r="A473" t="s">
        <v>1562</v>
      </c>
    </row>
    <row r="474" spans="1:1">
      <c r="A474" t="s">
        <v>1509</v>
      </c>
    </row>
    <row r="475" spans="1:1">
      <c r="A475" t="s">
        <v>1563</v>
      </c>
    </row>
    <row r="476" spans="1:1">
      <c r="A476" t="s">
        <v>1564</v>
      </c>
    </row>
    <row r="477" spans="1:1">
      <c r="A477" t="s">
        <v>1565</v>
      </c>
    </row>
    <row r="478" spans="1:1">
      <c r="A478" t="s">
        <v>70</v>
      </c>
    </row>
    <row r="479" spans="1:1">
      <c r="A479" t="s">
        <v>71</v>
      </c>
    </row>
    <row r="480" spans="1:1">
      <c r="A480" t="s">
        <v>1566</v>
      </c>
    </row>
    <row r="481" spans="1:1">
      <c r="A481" t="s">
        <v>1567</v>
      </c>
    </row>
    <row r="483" spans="1:1">
      <c r="A483" t="s">
        <v>1568</v>
      </c>
    </row>
    <row r="484" spans="1:1">
      <c r="A484" t="s">
        <v>1569</v>
      </c>
    </row>
    <row r="486" spans="1:1">
      <c r="A486" t="s">
        <v>1570</v>
      </c>
    </row>
    <row r="487" spans="1:1">
      <c r="A487" t="s">
        <v>1571</v>
      </c>
    </row>
    <row r="488" spans="1:1">
      <c r="A488" t="s">
        <v>1588</v>
      </c>
    </row>
    <row r="489" spans="1:1">
      <c r="A489" t="s">
        <v>1589</v>
      </c>
    </row>
    <row r="490" spans="1:1">
      <c r="A490" t="s">
        <v>1590</v>
      </c>
    </row>
    <row r="491" spans="1:1">
      <c r="A491" t="s">
        <v>1591</v>
      </c>
    </row>
    <row r="492" spans="1:1">
      <c r="A492" t="s">
        <v>1592</v>
      </c>
    </row>
    <row r="496" spans="1:1">
      <c r="A496" t="s">
        <v>1593</v>
      </c>
    </row>
    <row r="497" spans="1:1">
      <c r="A497" t="s">
        <v>1594</v>
      </c>
    </row>
    <row r="498" spans="1:1">
      <c r="A498" t="s">
        <v>419</v>
      </c>
    </row>
    <row r="499" spans="1:1">
      <c r="A499" t="s">
        <v>1595</v>
      </c>
    </row>
    <row r="500" spans="1:1">
      <c r="A500" t="s">
        <v>781</v>
      </c>
    </row>
    <row r="501" spans="1:1">
      <c r="A501" t="s">
        <v>860</v>
      </c>
    </row>
    <row r="502" spans="1:1">
      <c r="A502" t="s">
        <v>1596</v>
      </c>
    </row>
    <row r="503" spans="1:1">
      <c r="A503" t="s">
        <v>751</v>
      </c>
    </row>
    <row r="504" spans="1:1">
      <c r="A504" t="s">
        <v>1597</v>
      </c>
    </row>
    <row r="505" spans="1:1">
      <c r="A505" t="s">
        <v>1598</v>
      </c>
    </row>
    <row r="506" spans="1:1">
      <c r="A506" t="s">
        <v>1599</v>
      </c>
    </row>
    <row r="507" spans="1:1">
      <c r="A507" t="s">
        <v>1600</v>
      </c>
    </row>
    <row r="508" spans="1:1">
      <c r="A508" t="s">
        <v>1601</v>
      </c>
    </row>
    <row r="509" spans="1:1">
      <c r="A509" t="s">
        <v>1602</v>
      </c>
    </row>
    <row r="510" spans="1:1">
      <c r="A510" t="s">
        <v>1603</v>
      </c>
    </row>
    <row r="511" spans="1:1">
      <c r="A511" t="s">
        <v>1604</v>
      </c>
    </row>
    <row r="512" spans="1:1">
      <c r="A512" t="s">
        <v>1605</v>
      </c>
    </row>
    <row r="513" spans="1:1">
      <c r="A513" t="s">
        <v>1606</v>
      </c>
    </row>
    <row r="514" spans="1:1">
      <c r="A514" t="s">
        <v>1607</v>
      </c>
    </row>
    <row r="515" spans="1:1">
      <c r="A515" t="s">
        <v>1547</v>
      </c>
    </row>
    <row r="516" spans="1:1">
      <c r="A516" t="s">
        <v>1506</v>
      </c>
    </row>
    <row r="517" spans="1:1">
      <c r="A517" t="s">
        <v>1507</v>
      </c>
    </row>
    <row r="520" spans="1:1">
      <c r="A520" t="s">
        <v>64</v>
      </c>
    </row>
    <row r="521" spans="1:1">
      <c r="A521" t="s">
        <v>1608</v>
      </c>
    </row>
    <row r="522" spans="1:1">
      <c r="A522" t="s">
        <v>1609</v>
      </c>
    </row>
    <row r="523" spans="1:1">
      <c r="A523" t="s">
        <v>1610</v>
      </c>
    </row>
    <row r="524" spans="1:1">
      <c r="A524" t="s">
        <v>1611</v>
      </c>
    </row>
    <row r="525" spans="1:1">
      <c r="A525" t="s">
        <v>1612</v>
      </c>
    </row>
    <row r="526" spans="1:1">
      <c r="A526" t="s">
        <v>70</v>
      </c>
    </row>
    <row r="527" spans="1:1">
      <c r="A527" t="s">
        <v>71</v>
      </c>
    </row>
    <row r="528" spans="1:1">
      <c r="A528" t="s">
        <v>1613</v>
      </c>
    </row>
    <row r="529" spans="1:1">
      <c r="A529" t="s">
        <v>1614</v>
      </c>
    </row>
    <row r="531" spans="1:1">
      <c r="A531" t="s">
        <v>1615</v>
      </c>
    </row>
    <row r="532" spans="1:1">
      <c r="A532" t="s">
        <v>1616</v>
      </c>
    </row>
    <row r="534" spans="1:1">
      <c r="A534" t="s">
        <v>1617</v>
      </c>
    </row>
    <row r="535" spans="1:1">
      <c r="A535" t="s">
        <v>1618</v>
      </c>
    </row>
    <row r="536" spans="1:1">
      <c r="A536" t="s">
        <v>1559</v>
      </c>
    </row>
    <row r="540" spans="1:1">
      <c r="A540" t="s">
        <v>1497</v>
      </c>
    </row>
    <row r="541" spans="1:1">
      <c r="A541" t="s">
        <v>1560</v>
      </c>
    </row>
    <row r="542" spans="1:1">
      <c r="A542" t="s">
        <v>1499</v>
      </c>
    </row>
    <row r="543" spans="1:1">
      <c r="A543" t="s">
        <v>421</v>
      </c>
    </row>
    <row r="544" spans="1:1">
      <c r="A544" t="s">
        <v>1500</v>
      </c>
    </row>
    <row r="545" spans="1:1">
      <c r="A545" t="s">
        <v>421</v>
      </c>
    </row>
    <row r="546" spans="1:1">
      <c r="A546" t="s">
        <v>751</v>
      </c>
    </row>
    <row r="547" spans="1:1">
      <c r="A547" t="s">
        <v>1501</v>
      </c>
    </row>
    <row r="548" spans="1:1">
      <c r="A548" t="s">
        <v>421</v>
      </c>
    </row>
    <row r="549" spans="1:1">
      <c r="A549" t="s">
        <v>1502</v>
      </c>
    </row>
    <row r="550" spans="1:1">
      <c r="A550" t="s">
        <v>421</v>
      </c>
    </row>
    <row r="551" spans="1:1">
      <c r="A551" t="s">
        <v>1503</v>
      </c>
    </row>
    <row r="552" spans="1:1">
      <c r="A552" t="s">
        <v>421</v>
      </c>
    </row>
    <row r="553" spans="1:1">
      <c r="A553" t="s">
        <v>1504</v>
      </c>
    </row>
    <row r="554" spans="1:1">
      <c r="A554" t="s">
        <v>421</v>
      </c>
    </row>
    <row r="555" spans="1:1">
      <c r="A555" t="s">
        <v>421</v>
      </c>
    </row>
    <row r="556" spans="1:1">
      <c r="A556" t="s">
        <v>1505</v>
      </c>
    </row>
    <row r="557" spans="1:1">
      <c r="A557" t="s">
        <v>421</v>
      </c>
    </row>
    <row r="558" spans="1:1">
      <c r="A558" t="s">
        <v>1546</v>
      </c>
    </row>
    <row r="559" spans="1:1">
      <c r="A559" t="s">
        <v>757</v>
      </c>
    </row>
    <row r="560" spans="1:1">
      <c r="A560" t="s">
        <v>1561</v>
      </c>
    </row>
    <row r="561" spans="1:1">
      <c r="A561" t="s">
        <v>1507</v>
      </c>
    </row>
    <row r="564" spans="1:1">
      <c r="A564" t="s">
        <v>64</v>
      </c>
    </row>
    <row r="565" spans="1:1">
      <c r="A565" t="s">
        <v>1562</v>
      </c>
    </row>
    <row r="566" spans="1:1">
      <c r="A566" t="s">
        <v>1509</v>
      </c>
    </row>
    <row r="567" spans="1:1">
      <c r="A567" t="s">
        <v>1563</v>
      </c>
    </row>
    <row r="568" spans="1:1">
      <c r="A568" t="s">
        <v>1564</v>
      </c>
    </row>
    <row r="569" spans="1:1">
      <c r="A569" t="s">
        <v>1565</v>
      </c>
    </row>
    <row r="570" spans="1:1">
      <c r="A570" t="s">
        <v>70</v>
      </c>
    </row>
    <row r="571" spans="1:1">
      <c r="A571" t="s">
        <v>71</v>
      </c>
    </row>
    <row r="572" spans="1:1">
      <c r="A572" t="s">
        <v>1566</v>
      </c>
    </row>
    <row r="573" spans="1:1">
      <c r="A573" t="s">
        <v>1567</v>
      </c>
    </row>
    <row r="575" spans="1:1">
      <c r="A575" t="s">
        <v>7086</v>
      </c>
    </row>
    <row r="576" spans="1:1">
      <c r="A576" t="s">
        <v>7087</v>
      </c>
    </row>
    <row r="578" spans="1:1">
      <c r="A578" t="s">
        <v>7088</v>
      </c>
    </row>
    <row r="579" spans="1:1">
      <c r="A579" t="s">
        <v>7070</v>
      </c>
    </row>
    <row r="580" spans="1:1">
      <c r="A580" t="s">
        <v>1588</v>
      </c>
    </row>
    <row r="581" spans="1:1">
      <c r="A581" t="s">
        <v>1589</v>
      </c>
    </row>
    <row r="582" spans="1:1">
      <c r="A582" t="s">
        <v>1590</v>
      </c>
    </row>
    <row r="583" spans="1:1">
      <c r="A583" t="s">
        <v>1591</v>
      </c>
    </row>
    <row r="584" spans="1:1">
      <c r="A584" t="s">
        <v>1592</v>
      </c>
    </row>
    <row r="588" spans="1:1">
      <c r="A588" t="s">
        <v>1593</v>
      </c>
    </row>
    <row r="589" spans="1:1">
      <c r="A589" t="s">
        <v>1594</v>
      </c>
    </row>
    <row r="590" spans="1:1">
      <c r="A590" t="s">
        <v>419</v>
      </c>
    </row>
    <row r="591" spans="1:1">
      <c r="A591" t="s">
        <v>1595</v>
      </c>
    </row>
    <row r="592" spans="1:1">
      <c r="A592" t="s">
        <v>781</v>
      </c>
    </row>
    <row r="593" spans="1:1">
      <c r="A593" t="s">
        <v>860</v>
      </c>
    </row>
    <row r="594" spans="1:1">
      <c r="A594" t="s">
        <v>1596</v>
      </c>
    </row>
    <row r="595" spans="1:1">
      <c r="A595" t="s">
        <v>751</v>
      </c>
    </row>
    <row r="596" spans="1:1">
      <c r="A596" t="s">
        <v>1597</v>
      </c>
    </row>
    <row r="597" spans="1:1">
      <c r="A597" t="s">
        <v>1598</v>
      </c>
    </row>
    <row r="598" spans="1:1">
      <c r="A598" t="s">
        <v>1599</v>
      </c>
    </row>
    <row r="599" spans="1:1">
      <c r="A599" t="s">
        <v>1600</v>
      </c>
    </row>
    <row r="600" spans="1:1">
      <c r="A600" t="s">
        <v>1601</v>
      </c>
    </row>
    <row r="601" spans="1:1">
      <c r="A601" t="s">
        <v>1602</v>
      </c>
    </row>
    <row r="602" spans="1:1">
      <c r="A602" t="s">
        <v>1603</v>
      </c>
    </row>
    <row r="603" spans="1:1">
      <c r="A603" t="s">
        <v>1604</v>
      </c>
    </row>
    <row r="604" spans="1:1">
      <c r="A604" t="s">
        <v>1605</v>
      </c>
    </row>
    <row r="605" spans="1:1">
      <c r="A605" t="s">
        <v>1606</v>
      </c>
    </row>
    <row r="606" spans="1:1">
      <c r="A606" t="s">
        <v>1607</v>
      </c>
    </row>
    <row r="607" spans="1:1">
      <c r="A607" t="s">
        <v>1547</v>
      </c>
    </row>
    <row r="608" spans="1:1">
      <c r="A608" t="s">
        <v>1506</v>
      </c>
    </row>
    <row r="609" spans="1:1">
      <c r="A609" t="s">
        <v>1507</v>
      </c>
    </row>
    <row r="612" spans="1:1">
      <c r="A612" t="s">
        <v>64</v>
      </c>
    </row>
    <row r="613" spans="1:1">
      <c r="A613" t="s">
        <v>1608</v>
      </c>
    </row>
    <row r="614" spans="1:1">
      <c r="A614" t="s">
        <v>1609</v>
      </c>
    </row>
    <row r="615" spans="1:1">
      <c r="A615" t="s">
        <v>1610</v>
      </c>
    </row>
    <row r="616" spans="1:1">
      <c r="A616" t="s">
        <v>1611</v>
      </c>
    </row>
    <row r="617" spans="1:1">
      <c r="A617" t="s">
        <v>1612</v>
      </c>
    </row>
    <row r="618" spans="1:1">
      <c r="A618" t="s">
        <v>70</v>
      </c>
    </row>
    <row r="619" spans="1:1">
      <c r="A619" t="s">
        <v>71</v>
      </c>
    </row>
    <row r="620" spans="1:1">
      <c r="A620" t="s">
        <v>1613</v>
      </c>
    </row>
    <row r="621" spans="1:1">
      <c r="A621" t="s">
        <v>1614</v>
      </c>
    </row>
    <row r="623" spans="1:1">
      <c r="A623" t="s">
        <v>7089</v>
      </c>
    </row>
    <row r="624" spans="1:1">
      <c r="A624" t="s">
        <v>7090</v>
      </c>
    </row>
    <row r="626" spans="1:1">
      <c r="A626" t="s">
        <v>7091</v>
      </c>
    </row>
    <row r="627" spans="1:1">
      <c r="A627" t="s">
        <v>7071</v>
      </c>
    </row>
    <row r="628" spans="1:1">
      <c r="A628" t="s">
        <v>1559</v>
      </c>
    </row>
    <row r="632" spans="1:1">
      <c r="A632" t="s">
        <v>1497</v>
      </c>
    </row>
    <row r="633" spans="1:1">
      <c r="A633" t="s">
        <v>1560</v>
      </c>
    </row>
    <row r="634" spans="1:1">
      <c r="A634" t="s">
        <v>1499</v>
      </c>
    </row>
    <row r="635" spans="1:1">
      <c r="A635" t="s">
        <v>421</v>
      </c>
    </row>
    <row r="636" spans="1:1">
      <c r="A636" t="s">
        <v>1500</v>
      </c>
    </row>
    <row r="637" spans="1:1">
      <c r="A637" t="s">
        <v>421</v>
      </c>
    </row>
    <row r="638" spans="1:1">
      <c r="A638" t="s">
        <v>751</v>
      </c>
    </row>
    <row r="639" spans="1:1">
      <c r="A639" t="s">
        <v>1501</v>
      </c>
    </row>
    <row r="640" spans="1:1">
      <c r="A640" t="s">
        <v>421</v>
      </c>
    </row>
    <row r="641" spans="1:1">
      <c r="A641" t="s">
        <v>1502</v>
      </c>
    </row>
    <row r="642" spans="1:1">
      <c r="A642" t="s">
        <v>421</v>
      </c>
    </row>
    <row r="643" spans="1:1">
      <c r="A643" t="s">
        <v>1503</v>
      </c>
    </row>
    <row r="644" spans="1:1">
      <c r="A644" t="s">
        <v>421</v>
      </c>
    </row>
    <row r="645" spans="1:1">
      <c r="A645" t="s">
        <v>1504</v>
      </c>
    </row>
    <row r="646" spans="1:1">
      <c r="A646" t="s">
        <v>421</v>
      </c>
    </row>
    <row r="647" spans="1:1">
      <c r="A647" t="s">
        <v>421</v>
      </c>
    </row>
    <row r="648" spans="1:1">
      <c r="A648" t="s">
        <v>1505</v>
      </c>
    </row>
    <row r="649" spans="1:1">
      <c r="A649" t="s">
        <v>421</v>
      </c>
    </row>
    <row r="650" spans="1:1">
      <c r="A650" t="s">
        <v>1546</v>
      </c>
    </row>
    <row r="651" spans="1:1">
      <c r="A651" t="s">
        <v>757</v>
      </c>
    </row>
    <row r="652" spans="1:1">
      <c r="A652" t="s">
        <v>1561</v>
      </c>
    </row>
    <row r="653" spans="1:1">
      <c r="A653" t="s">
        <v>1507</v>
      </c>
    </row>
    <row r="656" spans="1:1">
      <c r="A656" t="s">
        <v>64</v>
      </c>
    </row>
    <row r="657" spans="1:1">
      <c r="A657" t="s">
        <v>1562</v>
      </c>
    </row>
    <row r="658" spans="1:1">
      <c r="A658" t="s">
        <v>1509</v>
      </c>
    </row>
    <row r="659" spans="1:1">
      <c r="A659" t="s">
        <v>1563</v>
      </c>
    </row>
    <row r="660" spans="1:1">
      <c r="A660" t="s">
        <v>1564</v>
      </c>
    </row>
    <row r="661" spans="1:1">
      <c r="A661" t="s">
        <v>1565</v>
      </c>
    </row>
    <row r="662" spans="1:1">
      <c r="A662" t="s">
        <v>70</v>
      </c>
    </row>
    <row r="663" spans="1:1">
      <c r="A663" t="s">
        <v>71</v>
      </c>
    </row>
    <row r="664" spans="1:1">
      <c r="A664" t="s">
        <v>1566</v>
      </c>
    </row>
    <row r="665" spans="1:1">
      <c r="A665" t="s">
        <v>1567</v>
      </c>
    </row>
    <row r="667" spans="1:1">
      <c r="A667" t="s">
        <v>7092</v>
      </c>
    </row>
    <row r="668" spans="1:1">
      <c r="A668" t="s">
        <v>7093</v>
      </c>
    </row>
    <row r="670" spans="1:1">
      <c r="A670" t="s">
        <v>7094</v>
      </c>
    </row>
    <row r="671" spans="1:1">
      <c r="A671" t="s">
        <v>7072</v>
      </c>
    </row>
    <row r="672" spans="1:1">
      <c r="A672" t="s">
        <v>1588</v>
      </c>
    </row>
    <row r="673" spans="1:1">
      <c r="A673" t="s">
        <v>1589</v>
      </c>
    </row>
    <row r="674" spans="1:1">
      <c r="A674" t="s">
        <v>1590</v>
      </c>
    </row>
    <row r="675" spans="1:1">
      <c r="A675" t="s">
        <v>1591</v>
      </c>
    </row>
    <row r="676" spans="1:1">
      <c r="A676" t="s">
        <v>1592</v>
      </c>
    </row>
    <row r="680" spans="1:1">
      <c r="A680" t="s">
        <v>1593</v>
      </c>
    </row>
    <row r="681" spans="1:1">
      <c r="A681" t="s">
        <v>1594</v>
      </c>
    </row>
    <row r="682" spans="1:1">
      <c r="A682" t="s">
        <v>419</v>
      </c>
    </row>
    <row r="683" spans="1:1">
      <c r="A683" t="s">
        <v>1595</v>
      </c>
    </row>
    <row r="684" spans="1:1">
      <c r="A684" t="s">
        <v>781</v>
      </c>
    </row>
    <row r="685" spans="1:1">
      <c r="A685" t="s">
        <v>860</v>
      </c>
    </row>
    <row r="686" spans="1:1">
      <c r="A686" t="s">
        <v>1596</v>
      </c>
    </row>
    <row r="687" spans="1:1">
      <c r="A687" t="s">
        <v>751</v>
      </c>
    </row>
    <row r="688" spans="1:1">
      <c r="A688" t="s">
        <v>1597</v>
      </c>
    </row>
    <row r="689" spans="1:1">
      <c r="A689" t="s">
        <v>1598</v>
      </c>
    </row>
    <row r="690" spans="1:1">
      <c r="A690" t="s">
        <v>1599</v>
      </c>
    </row>
    <row r="691" spans="1:1">
      <c r="A691" t="s">
        <v>1600</v>
      </c>
    </row>
    <row r="692" spans="1:1">
      <c r="A692" t="s">
        <v>1601</v>
      </c>
    </row>
    <row r="693" spans="1:1">
      <c r="A693" t="s">
        <v>1602</v>
      </c>
    </row>
    <row r="694" spans="1:1">
      <c r="A694" t="s">
        <v>1603</v>
      </c>
    </row>
    <row r="695" spans="1:1">
      <c r="A695" t="s">
        <v>1604</v>
      </c>
    </row>
    <row r="696" spans="1:1">
      <c r="A696" t="s">
        <v>1605</v>
      </c>
    </row>
    <row r="697" spans="1:1">
      <c r="A697" t="s">
        <v>1606</v>
      </c>
    </row>
    <row r="698" spans="1:1">
      <c r="A698" t="s">
        <v>1607</v>
      </c>
    </row>
    <row r="699" spans="1:1">
      <c r="A699" t="s">
        <v>1547</v>
      </c>
    </row>
    <row r="700" spans="1:1">
      <c r="A700" t="s">
        <v>1506</v>
      </c>
    </row>
    <row r="701" spans="1:1">
      <c r="A701" t="s">
        <v>1507</v>
      </c>
    </row>
    <row r="704" spans="1:1">
      <c r="A704" t="s">
        <v>64</v>
      </c>
    </row>
    <row r="705" spans="1:1">
      <c r="A705" t="s">
        <v>1608</v>
      </c>
    </row>
    <row r="706" spans="1:1">
      <c r="A706" t="s">
        <v>1609</v>
      </c>
    </row>
    <row r="707" spans="1:1">
      <c r="A707" t="s">
        <v>1610</v>
      </c>
    </row>
    <row r="708" spans="1:1">
      <c r="A708" t="s">
        <v>1611</v>
      </c>
    </row>
    <row r="709" spans="1:1">
      <c r="A709" t="s">
        <v>1612</v>
      </c>
    </row>
    <row r="710" spans="1:1">
      <c r="A710" t="s">
        <v>70</v>
      </c>
    </row>
    <row r="711" spans="1:1">
      <c r="A711" t="s">
        <v>71</v>
      </c>
    </row>
    <row r="712" spans="1:1">
      <c r="A712" t="s">
        <v>1613</v>
      </c>
    </row>
    <row r="713" spans="1:1">
      <c r="A713" t="s">
        <v>1614</v>
      </c>
    </row>
    <row r="715" spans="1:1">
      <c r="A715" t="s">
        <v>7095</v>
      </c>
    </row>
    <row r="716" spans="1:1">
      <c r="A716" t="s">
        <v>7096</v>
      </c>
    </row>
    <row r="718" spans="1:1">
      <c r="A718" t="s">
        <v>7097</v>
      </c>
    </row>
    <row r="719" spans="1:1">
      <c r="A719" t="s">
        <v>7073</v>
      </c>
    </row>
    <row r="720" spans="1:1">
      <c r="A720" t="s">
        <v>1588</v>
      </c>
    </row>
    <row r="721" spans="1:1">
      <c r="A721" t="s">
        <v>1589</v>
      </c>
    </row>
    <row r="722" spans="1:1">
      <c r="A722" t="s">
        <v>1590</v>
      </c>
    </row>
    <row r="723" spans="1:1">
      <c r="A723" t="s">
        <v>1591</v>
      </c>
    </row>
    <row r="724" spans="1:1">
      <c r="A724" t="s">
        <v>1592</v>
      </c>
    </row>
    <row r="728" spans="1:1">
      <c r="A728" t="s">
        <v>1593</v>
      </c>
    </row>
    <row r="729" spans="1:1">
      <c r="A729" t="s">
        <v>1594</v>
      </c>
    </row>
    <row r="730" spans="1:1">
      <c r="A730" t="s">
        <v>419</v>
      </c>
    </row>
    <row r="731" spans="1:1">
      <c r="A731" t="s">
        <v>1595</v>
      </c>
    </row>
    <row r="732" spans="1:1">
      <c r="A732" t="s">
        <v>781</v>
      </c>
    </row>
    <row r="733" spans="1:1">
      <c r="A733" t="s">
        <v>860</v>
      </c>
    </row>
    <row r="734" spans="1:1">
      <c r="A734" t="s">
        <v>1596</v>
      </c>
    </row>
    <row r="735" spans="1:1">
      <c r="A735" t="s">
        <v>751</v>
      </c>
    </row>
    <row r="736" spans="1:1">
      <c r="A736" t="s">
        <v>1597</v>
      </c>
    </row>
    <row r="737" spans="1:1">
      <c r="A737" t="s">
        <v>1598</v>
      </c>
    </row>
    <row r="738" spans="1:1">
      <c r="A738" t="s">
        <v>1599</v>
      </c>
    </row>
    <row r="739" spans="1:1">
      <c r="A739" t="s">
        <v>1600</v>
      </c>
    </row>
    <row r="740" spans="1:1">
      <c r="A740" t="s">
        <v>1601</v>
      </c>
    </row>
    <row r="741" spans="1:1">
      <c r="A741" t="s">
        <v>1602</v>
      </c>
    </row>
    <row r="742" spans="1:1">
      <c r="A742" t="s">
        <v>1603</v>
      </c>
    </row>
    <row r="743" spans="1:1">
      <c r="A743" t="s">
        <v>1604</v>
      </c>
    </row>
    <row r="744" spans="1:1">
      <c r="A744" t="s">
        <v>1605</v>
      </c>
    </row>
    <row r="745" spans="1:1">
      <c r="A745" t="s">
        <v>1606</v>
      </c>
    </row>
    <row r="746" spans="1:1">
      <c r="A746" t="s">
        <v>1607</v>
      </c>
    </row>
    <row r="747" spans="1:1">
      <c r="A747" t="s">
        <v>1547</v>
      </c>
    </row>
    <row r="748" spans="1:1">
      <c r="A748" t="s">
        <v>1506</v>
      </c>
    </row>
    <row r="749" spans="1:1">
      <c r="A749" t="s">
        <v>1507</v>
      </c>
    </row>
    <row r="752" spans="1:1">
      <c r="A752" t="s">
        <v>64</v>
      </c>
    </row>
    <row r="753" spans="1:1">
      <c r="A753" t="s">
        <v>1608</v>
      </c>
    </row>
    <row r="754" spans="1:1">
      <c r="A754" t="s">
        <v>1609</v>
      </c>
    </row>
    <row r="755" spans="1:1">
      <c r="A755" t="s">
        <v>1610</v>
      </c>
    </row>
    <row r="756" spans="1:1">
      <c r="A756" t="s">
        <v>1611</v>
      </c>
    </row>
    <row r="757" spans="1:1">
      <c r="A757" t="s">
        <v>1612</v>
      </c>
    </row>
    <row r="758" spans="1:1">
      <c r="A758" t="s">
        <v>70</v>
      </c>
    </row>
    <row r="759" spans="1:1">
      <c r="A759" t="s">
        <v>71</v>
      </c>
    </row>
    <row r="760" spans="1:1">
      <c r="A760" t="s">
        <v>1613</v>
      </c>
    </row>
    <row r="761" spans="1:1">
      <c r="A761" t="s">
        <v>1614</v>
      </c>
    </row>
    <row r="763" spans="1:1">
      <c r="A763" t="s">
        <v>8674</v>
      </c>
    </row>
    <row r="764" spans="1:1">
      <c r="A764" t="s">
        <v>8675</v>
      </c>
    </row>
    <row r="766" spans="1:1">
      <c r="A766" t="s">
        <v>8676</v>
      </c>
    </row>
    <row r="767" spans="1:1">
      <c r="A767" t="s">
        <v>8677</v>
      </c>
    </row>
    <row r="768" spans="1:1">
      <c r="A768" t="s">
        <v>1559</v>
      </c>
    </row>
    <row r="772" spans="1:1">
      <c r="A772" t="s">
        <v>1497</v>
      </c>
    </row>
    <row r="773" spans="1:1">
      <c r="A773" t="s">
        <v>1560</v>
      </c>
    </row>
    <row r="774" spans="1:1">
      <c r="A774" t="s">
        <v>1499</v>
      </c>
    </row>
    <row r="775" spans="1:1">
      <c r="A775" t="s">
        <v>421</v>
      </c>
    </row>
    <row r="776" spans="1:1">
      <c r="A776" t="s">
        <v>1500</v>
      </c>
    </row>
    <row r="777" spans="1:1">
      <c r="A777" t="s">
        <v>421</v>
      </c>
    </row>
    <row r="778" spans="1:1">
      <c r="A778" t="s">
        <v>751</v>
      </c>
    </row>
    <row r="779" spans="1:1">
      <c r="A779" t="s">
        <v>1501</v>
      </c>
    </row>
    <row r="780" spans="1:1">
      <c r="A780" t="s">
        <v>421</v>
      </c>
    </row>
    <row r="781" spans="1:1">
      <c r="A781" t="s">
        <v>1502</v>
      </c>
    </row>
    <row r="782" spans="1:1">
      <c r="A782" t="s">
        <v>421</v>
      </c>
    </row>
    <row r="783" spans="1:1">
      <c r="A783" t="s">
        <v>1503</v>
      </c>
    </row>
    <row r="784" spans="1:1">
      <c r="A784" t="s">
        <v>421</v>
      </c>
    </row>
    <row r="785" spans="1:1">
      <c r="A785" t="s">
        <v>1504</v>
      </c>
    </row>
    <row r="786" spans="1:1">
      <c r="A786" t="s">
        <v>421</v>
      </c>
    </row>
    <row r="787" spans="1:1">
      <c r="A787" t="s">
        <v>421</v>
      </c>
    </row>
    <row r="788" spans="1:1">
      <c r="A788" t="s">
        <v>1505</v>
      </c>
    </row>
    <row r="789" spans="1:1">
      <c r="A789" t="s">
        <v>421</v>
      </c>
    </row>
    <row r="790" spans="1:1">
      <c r="A790" t="s">
        <v>1546</v>
      </c>
    </row>
    <row r="791" spans="1:1">
      <c r="A791" t="s">
        <v>757</v>
      </c>
    </row>
    <row r="792" spans="1:1">
      <c r="A792" t="s">
        <v>1561</v>
      </c>
    </row>
    <row r="793" spans="1:1">
      <c r="A793" t="s">
        <v>1507</v>
      </c>
    </row>
    <row r="796" spans="1:1">
      <c r="A796" t="s">
        <v>64</v>
      </c>
    </row>
    <row r="797" spans="1:1">
      <c r="A797" t="s">
        <v>1562</v>
      </c>
    </row>
    <row r="798" spans="1:1">
      <c r="A798" t="s">
        <v>1509</v>
      </c>
    </row>
    <row r="799" spans="1:1">
      <c r="A799" t="s">
        <v>1563</v>
      </c>
    </row>
    <row r="800" spans="1:1">
      <c r="A800" t="s">
        <v>1564</v>
      </c>
    </row>
    <row r="801" spans="1:1">
      <c r="A801" t="s">
        <v>1565</v>
      </c>
    </row>
    <row r="802" spans="1:1">
      <c r="A802" t="s">
        <v>70</v>
      </c>
    </row>
    <row r="803" spans="1:1">
      <c r="A803" t="s">
        <v>71</v>
      </c>
    </row>
    <row r="804" spans="1:1">
      <c r="A804" t="s">
        <v>1566</v>
      </c>
    </row>
    <row r="805" spans="1:1">
      <c r="A805" t="s">
        <v>1567</v>
      </c>
    </row>
    <row r="807" spans="1:1">
      <c r="A807" t="s">
        <v>7098</v>
      </c>
    </row>
    <row r="808" spans="1:1">
      <c r="A808" t="s">
        <v>7099</v>
      </c>
    </row>
    <row r="810" spans="1:1">
      <c r="A810" t="s">
        <v>7100</v>
      </c>
    </row>
    <row r="811" spans="1:1">
      <c r="A811" t="s">
        <v>7074</v>
      </c>
    </row>
    <row r="812" spans="1:1">
      <c r="A812" t="s">
        <v>1588</v>
      </c>
    </row>
    <row r="813" spans="1:1">
      <c r="A813" t="s">
        <v>1589</v>
      </c>
    </row>
    <row r="814" spans="1:1">
      <c r="A814" t="s">
        <v>1590</v>
      </c>
    </row>
    <row r="815" spans="1:1">
      <c r="A815" t="s">
        <v>1591</v>
      </c>
    </row>
    <row r="816" spans="1:1">
      <c r="A816" t="s">
        <v>1592</v>
      </c>
    </row>
    <row r="820" spans="1:1">
      <c r="A820" t="s">
        <v>1593</v>
      </c>
    </row>
    <row r="821" spans="1:1">
      <c r="A821" t="s">
        <v>1594</v>
      </c>
    </row>
    <row r="822" spans="1:1">
      <c r="A822" t="s">
        <v>419</v>
      </c>
    </row>
    <row r="823" spans="1:1">
      <c r="A823" t="s">
        <v>1595</v>
      </c>
    </row>
    <row r="824" spans="1:1">
      <c r="A824" t="s">
        <v>781</v>
      </c>
    </row>
    <row r="825" spans="1:1">
      <c r="A825" t="s">
        <v>860</v>
      </c>
    </row>
    <row r="826" spans="1:1">
      <c r="A826" t="s">
        <v>1596</v>
      </c>
    </row>
    <row r="827" spans="1:1">
      <c r="A827" t="s">
        <v>751</v>
      </c>
    </row>
    <row r="828" spans="1:1">
      <c r="A828" t="s">
        <v>1597</v>
      </c>
    </row>
    <row r="829" spans="1:1">
      <c r="A829" t="s">
        <v>1598</v>
      </c>
    </row>
    <row r="830" spans="1:1">
      <c r="A830" t="s">
        <v>1599</v>
      </c>
    </row>
    <row r="831" spans="1:1">
      <c r="A831" t="s">
        <v>1600</v>
      </c>
    </row>
    <row r="832" spans="1:1">
      <c r="A832" t="s">
        <v>1601</v>
      </c>
    </row>
    <row r="833" spans="1:1">
      <c r="A833" t="s">
        <v>1602</v>
      </c>
    </row>
    <row r="834" spans="1:1">
      <c r="A834" t="s">
        <v>1603</v>
      </c>
    </row>
    <row r="835" spans="1:1">
      <c r="A835" t="s">
        <v>1604</v>
      </c>
    </row>
    <row r="836" spans="1:1">
      <c r="A836" t="s">
        <v>1605</v>
      </c>
    </row>
    <row r="837" spans="1:1">
      <c r="A837" t="s">
        <v>1606</v>
      </c>
    </row>
    <row r="838" spans="1:1">
      <c r="A838" t="s">
        <v>1607</v>
      </c>
    </row>
    <row r="839" spans="1:1">
      <c r="A839" t="s">
        <v>1547</v>
      </c>
    </row>
    <row r="840" spans="1:1">
      <c r="A840" t="s">
        <v>1506</v>
      </c>
    </row>
    <row r="841" spans="1:1">
      <c r="A841" t="s">
        <v>1507</v>
      </c>
    </row>
    <row r="844" spans="1:1">
      <c r="A844" t="s">
        <v>64</v>
      </c>
    </row>
    <row r="845" spans="1:1">
      <c r="A845" t="s">
        <v>1608</v>
      </c>
    </row>
    <row r="846" spans="1:1">
      <c r="A846" t="s">
        <v>1609</v>
      </c>
    </row>
    <row r="847" spans="1:1">
      <c r="A847" t="s">
        <v>1610</v>
      </c>
    </row>
    <row r="848" spans="1:1">
      <c r="A848" t="s">
        <v>1611</v>
      </c>
    </row>
    <row r="849" spans="1:1">
      <c r="A849" t="s">
        <v>1612</v>
      </c>
    </row>
    <row r="850" spans="1:1">
      <c r="A850" t="s">
        <v>70</v>
      </c>
    </row>
    <row r="851" spans="1:1">
      <c r="A851" t="s">
        <v>71</v>
      </c>
    </row>
    <row r="852" spans="1:1">
      <c r="A852" t="s">
        <v>1613</v>
      </c>
    </row>
    <row r="853" spans="1:1">
      <c r="A853" t="s">
        <v>1614</v>
      </c>
    </row>
    <row r="855" spans="1:1">
      <c r="A855" t="s">
        <v>7101</v>
      </c>
    </row>
    <row r="856" spans="1:1">
      <c r="A856" t="s">
        <v>7102</v>
      </c>
    </row>
    <row r="858" spans="1:1">
      <c r="A858" t="s">
        <v>7103</v>
      </c>
    </row>
    <row r="859" spans="1:1">
      <c r="A859" t="s">
        <v>7075</v>
      </c>
    </row>
    <row r="860" spans="1:1">
      <c r="A860" t="s">
        <v>1559</v>
      </c>
    </row>
    <row r="864" spans="1:1">
      <c r="A864" t="s">
        <v>1497</v>
      </c>
    </row>
    <row r="865" spans="1:5">
      <c r="A865" t="s">
        <v>1560</v>
      </c>
    </row>
    <row r="866" spans="1:5" s="2" customFormat="1">
      <c r="A866" s="2" t="s">
        <v>1499</v>
      </c>
      <c r="E866" s="8"/>
    </row>
    <row r="867" spans="1:5">
      <c r="A867" t="s">
        <v>421</v>
      </c>
    </row>
    <row r="868" spans="1:5">
      <c r="A868" t="s">
        <v>1500</v>
      </c>
    </row>
    <row r="869" spans="1:5">
      <c r="A869" t="s">
        <v>421</v>
      </c>
    </row>
    <row r="870" spans="1:5">
      <c r="A870" t="s">
        <v>751</v>
      </c>
    </row>
    <row r="871" spans="1:5" s="2" customFormat="1">
      <c r="A871" s="2" t="s">
        <v>1501</v>
      </c>
      <c r="E871" s="8"/>
    </row>
    <row r="872" spans="1:5">
      <c r="A872" t="s">
        <v>421</v>
      </c>
    </row>
    <row r="873" spans="1:5">
      <c r="A873" t="s">
        <v>1502</v>
      </c>
    </row>
    <row r="874" spans="1:5">
      <c r="A874" t="s">
        <v>421</v>
      </c>
    </row>
    <row r="875" spans="1:5">
      <c r="A875" t="s">
        <v>1503</v>
      </c>
    </row>
    <row r="876" spans="1:5">
      <c r="A876" t="s">
        <v>421</v>
      </c>
    </row>
    <row r="877" spans="1:5">
      <c r="A877" t="s">
        <v>1504</v>
      </c>
    </row>
    <row r="878" spans="1:5">
      <c r="A878" t="s">
        <v>421</v>
      </c>
    </row>
    <row r="879" spans="1:5">
      <c r="A879" t="s">
        <v>421</v>
      </c>
    </row>
    <row r="880" spans="1:5">
      <c r="A880" t="s">
        <v>1505</v>
      </c>
    </row>
    <row r="881" spans="1:1">
      <c r="A881" t="s">
        <v>421</v>
      </c>
    </row>
    <row r="882" spans="1:1">
      <c r="A882" t="s">
        <v>1546</v>
      </c>
    </row>
    <row r="883" spans="1:1">
      <c r="A883" t="s">
        <v>757</v>
      </c>
    </row>
    <row r="884" spans="1:1">
      <c r="A884" t="s">
        <v>1561</v>
      </c>
    </row>
    <row r="885" spans="1:1">
      <c r="A885" t="s">
        <v>1507</v>
      </c>
    </row>
    <row r="888" spans="1:1">
      <c r="A888" t="s">
        <v>64</v>
      </c>
    </row>
    <row r="889" spans="1:1">
      <c r="A889" t="s">
        <v>1562</v>
      </c>
    </row>
    <row r="890" spans="1:1">
      <c r="A890" t="s">
        <v>1509</v>
      </c>
    </row>
    <row r="891" spans="1:1">
      <c r="A891" t="s">
        <v>1563</v>
      </c>
    </row>
    <row r="892" spans="1:1">
      <c r="A892" t="s">
        <v>1564</v>
      </c>
    </row>
    <row r="893" spans="1:1">
      <c r="A893" t="s">
        <v>1565</v>
      </c>
    </row>
    <row r="894" spans="1:1">
      <c r="A894" t="s">
        <v>70</v>
      </c>
    </row>
    <row r="895" spans="1:1">
      <c r="A895" t="s">
        <v>71</v>
      </c>
    </row>
    <row r="896" spans="1:1">
      <c r="A896" t="s">
        <v>1566</v>
      </c>
    </row>
    <row r="897" spans="1:1">
      <c r="A897" t="s">
        <v>1567</v>
      </c>
    </row>
    <row r="899" spans="1:1">
      <c r="A899" t="s">
        <v>7104</v>
      </c>
    </row>
    <row r="900" spans="1:1">
      <c r="A900" t="s">
        <v>7105</v>
      </c>
    </row>
    <row r="902" spans="1:1">
      <c r="A902" t="s">
        <v>7106</v>
      </c>
    </row>
    <row r="903" spans="1:1">
      <c r="A903" t="s">
        <v>7076</v>
      </c>
    </row>
    <row r="904" spans="1:1">
      <c r="A904" t="s">
        <v>1588</v>
      </c>
    </row>
    <row r="905" spans="1:1">
      <c r="A905" t="s">
        <v>1589</v>
      </c>
    </row>
    <row r="906" spans="1:1">
      <c r="A906" t="s">
        <v>1590</v>
      </c>
    </row>
    <row r="907" spans="1:1">
      <c r="A907" t="s">
        <v>1591</v>
      </c>
    </row>
    <row r="908" spans="1:1">
      <c r="A908" t="s">
        <v>1592</v>
      </c>
    </row>
    <row r="912" spans="1:1">
      <c r="A912" t="s">
        <v>1593</v>
      </c>
    </row>
    <row r="913" spans="1:1">
      <c r="A913" t="s">
        <v>1594</v>
      </c>
    </row>
    <row r="914" spans="1:1">
      <c r="A914" t="s">
        <v>419</v>
      </c>
    </row>
    <row r="915" spans="1:1">
      <c r="A915" t="s">
        <v>1595</v>
      </c>
    </row>
    <row r="916" spans="1:1">
      <c r="A916" t="s">
        <v>781</v>
      </c>
    </row>
    <row r="917" spans="1:1">
      <c r="A917" t="s">
        <v>860</v>
      </c>
    </row>
    <row r="918" spans="1:1">
      <c r="A918" t="s">
        <v>1596</v>
      </c>
    </row>
    <row r="919" spans="1:1">
      <c r="A919" t="s">
        <v>751</v>
      </c>
    </row>
    <row r="920" spans="1:1">
      <c r="A920" t="s">
        <v>1597</v>
      </c>
    </row>
    <row r="921" spans="1:1">
      <c r="A921" t="s">
        <v>1598</v>
      </c>
    </row>
    <row r="922" spans="1:1">
      <c r="A922" t="s">
        <v>1599</v>
      </c>
    </row>
    <row r="923" spans="1:1">
      <c r="A923" t="s">
        <v>1600</v>
      </c>
    </row>
    <row r="924" spans="1:1">
      <c r="A924" t="s">
        <v>1601</v>
      </c>
    </row>
    <row r="925" spans="1:1">
      <c r="A925" t="s">
        <v>1602</v>
      </c>
    </row>
    <row r="926" spans="1:1">
      <c r="A926" t="s">
        <v>1603</v>
      </c>
    </row>
    <row r="927" spans="1:1">
      <c r="A927" t="s">
        <v>1604</v>
      </c>
    </row>
    <row r="928" spans="1:1">
      <c r="A928" t="s">
        <v>1605</v>
      </c>
    </row>
    <row r="929" spans="1:1">
      <c r="A929" t="s">
        <v>1606</v>
      </c>
    </row>
    <row r="930" spans="1:1">
      <c r="A930" t="s">
        <v>1607</v>
      </c>
    </row>
    <row r="931" spans="1:1">
      <c r="A931" t="s">
        <v>1547</v>
      </c>
    </row>
    <row r="932" spans="1:1">
      <c r="A932" t="s">
        <v>1506</v>
      </c>
    </row>
    <row r="933" spans="1:1">
      <c r="A933" t="s">
        <v>1507</v>
      </c>
    </row>
    <row r="936" spans="1:1">
      <c r="A936" t="s">
        <v>64</v>
      </c>
    </row>
    <row r="937" spans="1:1">
      <c r="A937" t="s">
        <v>1608</v>
      </c>
    </row>
    <row r="938" spans="1:1">
      <c r="A938" t="s">
        <v>1609</v>
      </c>
    </row>
    <row r="939" spans="1:1">
      <c r="A939" t="s">
        <v>1610</v>
      </c>
    </row>
    <row r="940" spans="1:1">
      <c r="A940" t="s">
        <v>1611</v>
      </c>
    </row>
    <row r="941" spans="1:1">
      <c r="A941" t="s">
        <v>1612</v>
      </c>
    </row>
    <row r="942" spans="1:1">
      <c r="A942" t="s">
        <v>70</v>
      </c>
    </row>
    <row r="943" spans="1:1">
      <c r="A943" t="s">
        <v>71</v>
      </c>
    </row>
    <row r="944" spans="1:1">
      <c r="A944" t="s">
        <v>1613</v>
      </c>
    </row>
    <row r="945" spans="1:1">
      <c r="A945" t="s">
        <v>1614</v>
      </c>
    </row>
    <row r="947" spans="1:1">
      <c r="A947" t="s">
        <v>7107</v>
      </c>
    </row>
    <row r="948" spans="1:1">
      <c r="A948" t="s">
        <v>7108</v>
      </c>
    </row>
    <row r="950" spans="1:1">
      <c r="A950" t="s">
        <v>7109</v>
      </c>
    </row>
    <row r="951" spans="1:1">
      <c r="A951" t="s">
        <v>7077</v>
      </c>
    </row>
    <row r="952" spans="1:1">
      <c r="A952" t="s">
        <v>8678</v>
      </c>
    </row>
    <row r="953" spans="1:1">
      <c r="A953" t="s">
        <v>7110</v>
      </c>
    </row>
    <row r="954" spans="1:1">
      <c r="A954" t="s">
        <v>7111</v>
      </c>
    </row>
    <row r="955" spans="1:1">
      <c r="A955" t="s">
        <v>7112</v>
      </c>
    </row>
    <row r="956" spans="1:1">
      <c r="A956" t="s">
        <v>7113</v>
      </c>
    </row>
    <row r="957" spans="1:1">
      <c r="A957" t="s">
        <v>7114</v>
      </c>
    </row>
    <row r="958" spans="1:1">
      <c r="A958" t="s">
        <v>7115</v>
      </c>
    </row>
    <row r="959" spans="1:1">
      <c r="A959" t="s">
        <v>7116</v>
      </c>
    </row>
    <row r="960" spans="1:1">
      <c r="A960" t="s">
        <v>7117</v>
      </c>
    </row>
    <row r="961" spans="1:12">
      <c r="A961" t="s">
        <v>7118</v>
      </c>
    </row>
    <row r="962" spans="1:12">
      <c r="A962" t="s">
        <v>8679</v>
      </c>
    </row>
    <row r="963" spans="1:12">
      <c r="A963" t="s">
        <v>7119</v>
      </c>
    </row>
    <row r="964" spans="1:12">
      <c r="A964" t="s">
        <v>7120</v>
      </c>
    </row>
    <row r="965" spans="1:12">
      <c r="A965" t="s">
        <v>7121</v>
      </c>
    </row>
    <row r="966" spans="1:12">
      <c r="A966" t="s">
        <v>7122</v>
      </c>
      <c r="H966" t="s">
        <v>5959</v>
      </c>
      <c r="I966" t="s">
        <v>8691</v>
      </c>
      <c r="J966" t="s">
        <v>8692</v>
      </c>
      <c r="K966" t="s">
        <v>7185</v>
      </c>
      <c r="L966" t="s">
        <v>8693</v>
      </c>
    </row>
    <row r="967" spans="1:12">
      <c r="A967" t="s">
        <v>7123</v>
      </c>
      <c r="H967" t="s">
        <v>11</v>
      </c>
      <c r="L967" t="s">
        <v>8694</v>
      </c>
    </row>
    <row r="968" spans="1:12">
      <c r="A968" t="s">
        <v>7124</v>
      </c>
      <c r="H968" t="s">
        <v>11</v>
      </c>
      <c r="L968" t="s">
        <v>8695</v>
      </c>
    </row>
    <row r="969" spans="1:12">
      <c r="A969" t="s">
        <v>7125</v>
      </c>
      <c r="H969" t="s">
        <v>11</v>
      </c>
      <c r="L969" t="s">
        <v>8696</v>
      </c>
    </row>
    <row r="970" spans="1:12">
      <c r="A970" t="s">
        <v>7126</v>
      </c>
      <c r="H970" t="s">
        <v>11</v>
      </c>
      <c r="L970" t="s">
        <v>8697</v>
      </c>
    </row>
    <row r="971" spans="1:12">
      <c r="A971" t="s">
        <v>7127</v>
      </c>
      <c r="H971" t="s">
        <v>11</v>
      </c>
      <c r="L971" t="s">
        <v>8698</v>
      </c>
    </row>
    <row r="972" spans="1:12">
      <c r="A972" t="s">
        <v>7128</v>
      </c>
      <c r="H972" t="s">
        <v>17</v>
      </c>
      <c r="I972">
        <v>1.127</v>
      </c>
      <c r="J972">
        <v>1.585</v>
      </c>
      <c r="K972">
        <v>-1.4390000000000001</v>
      </c>
      <c r="L972" t="s">
        <v>8694</v>
      </c>
    </row>
    <row r="973" spans="1:12">
      <c r="A973" t="s">
        <v>7129</v>
      </c>
      <c r="H973" t="s">
        <v>17</v>
      </c>
      <c r="I973">
        <v>1.306</v>
      </c>
      <c r="J973">
        <v>1.837</v>
      </c>
      <c r="K973">
        <v>-1.667</v>
      </c>
      <c r="L973" t="s">
        <v>8695</v>
      </c>
    </row>
    <row r="974" spans="1:12">
      <c r="A974" t="s">
        <v>8680</v>
      </c>
      <c r="H974" t="s">
        <v>17</v>
      </c>
      <c r="I974">
        <v>1.2130000000000001</v>
      </c>
      <c r="J974">
        <v>1.7070000000000001</v>
      </c>
      <c r="K974">
        <v>-1.5489999999999999</v>
      </c>
      <c r="L974" t="s">
        <v>8696</v>
      </c>
    </row>
    <row r="975" spans="1:12">
      <c r="A975" t="s">
        <v>7130</v>
      </c>
      <c r="H975" t="s">
        <v>17</v>
      </c>
      <c r="I975">
        <v>1.2290000000000001</v>
      </c>
      <c r="J975">
        <v>1.7290000000000001</v>
      </c>
      <c r="K975">
        <v>-1.57</v>
      </c>
      <c r="L975" t="s">
        <v>8699</v>
      </c>
    </row>
    <row r="976" spans="1:12">
      <c r="A976" t="s">
        <v>7131</v>
      </c>
      <c r="H976" t="s">
        <v>17</v>
      </c>
      <c r="I976">
        <v>1.1040000000000001</v>
      </c>
      <c r="J976">
        <v>1.5529999999999999</v>
      </c>
      <c r="K976">
        <v>-1.409</v>
      </c>
      <c r="L976" t="s">
        <v>8697</v>
      </c>
    </row>
    <row r="977" spans="1:12">
      <c r="H977" t="s">
        <v>17</v>
      </c>
      <c r="I977">
        <v>1.0669999999999999</v>
      </c>
      <c r="J977">
        <v>1.5</v>
      </c>
      <c r="K977">
        <v>-1.3620000000000001</v>
      </c>
      <c r="L977" t="s">
        <v>8698</v>
      </c>
    </row>
    <row r="978" spans="1:12">
      <c r="A978" t="s">
        <v>8681</v>
      </c>
    </row>
    <row r="979" spans="1:12">
      <c r="B979" t="s">
        <v>8682</v>
      </c>
      <c r="E979" s="1" t="s">
        <v>8683</v>
      </c>
    </row>
    <row r="980" spans="1:12">
      <c r="A980" t="s">
        <v>8684</v>
      </c>
      <c r="B980" t="s">
        <v>8701</v>
      </c>
      <c r="C980" t="s">
        <v>8702</v>
      </c>
      <c r="D980" t="s">
        <v>8703</v>
      </c>
      <c r="E980" t="s">
        <v>8701</v>
      </c>
      <c r="F980" t="s">
        <v>8702</v>
      </c>
      <c r="G980" t="s">
        <v>8703</v>
      </c>
    </row>
    <row r="981" spans="1:12">
      <c r="A981" t="s">
        <v>8685</v>
      </c>
      <c r="B981" s="3">
        <v>1.054</v>
      </c>
      <c r="C981" s="3">
        <v>0.94799999999999995</v>
      </c>
      <c r="D981" s="3">
        <v>-0.97199999999999998</v>
      </c>
      <c r="E981" s="3">
        <v>1.127</v>
      </c>
      <c r="F981" s="3">
        <v>1.585</v>
      </c>
      <c r="G981" s="3">
        <v>-1.4390000000000001</v>
      </c>
    </row>
    <row r="982" spans="1:12">
      <c r="A982" t="s">
        <v>8686</v>
      </c>
      <c r="B982" s="3">
        <v>1.222</v>
      </c>
      <c r="C982" s="3">
        <v>1.0980000000000001</v>
      </c>
      <c r="D982" s="3">
        <v>-1.127</v>
      </c>
      <c r="E982" s="3">
        <v>1.306</v>
      </c>
      <c r="F982" s="3">
        <v>1.837</v>
      </c>
      <c r="G982" s="3">
        <v>-1.667</v>
      </c>
    </row>
    <row r="983" spans="1:12">
      <c r="A983" t="s">
        <v>8687</v>
      </c>
      <c r="B983" s="3">
        <v>1.1419999999999999</v>
      </c>
      <c r="C983" s="3">
        <v>1.0269999999999999</v>
      </c>
      <c r="D983" s="3">
        <v>-1.0529999999999999</v>
      </c>
      <c r="E983" s="3">
        <v>1.2130000000000001</v>
      </c>
      <c r="F983" s="3">
        <v>1.7070000000000001</v>
      </c>
      <c r="G983" s="3">
        <v>-1.5489999999999999</v>
      </c>
    </row>
    <row r="984" spans="1:12">
      <c r="A984" t="s">
        <v>8688</v>
      </c>
      <c r="B984" s="3" t="s">
        <v>8700</v>
      </c>
      <c r="C984" s="3" t="s">
        <v>8700</v>
      </c>
      <c r="D984" s="3" t="s">
        <v>8700</v>
      </c>
      <c r="E984" s="3">
        <v>1.2290000000000001</v>
      </c>
      <c r="F984" s="3">
        <v>1.7290000000000001</v>
      </c>
      <c r="G984" s="3">
        <v>-1.57</v>
      </c>
    </row>
    <row r="985" spans="1:12">
      <c r="A985" t="s">
        <v>8689</v>
      </c>
      <c r="B985" s="3">
        <v>1.08</v>
      </c>
      <c r="C985" s="3">
        <v>0.97099999999999997</v>
      </c>
      <c r="D985" s="3">
        <v>-0.996</v>
      </c>
      <c r="E985" s="3">
        <v>1.1040000000000001</v>
      </c>
      <c r="F985" s="3">
        <v>1.5529999999999999</v>
      </c>
      <c r="G985" s="3">
        <v>-1.409</v>
      </c>
    </row>
    <row r="986" spans="1:12">
      <c r="A986" t="s">
        <v>8690</v>
      </c>
      <c r="B986" s="3">
        <v>1.024</v>
      </c>
      <c r="C986" s="3">
        <v>0.92100000000000004</v>
      </c>
      <c r="D986" s="3">
        <v>-0.94499999999999995</v>
      </c>
      <c r="E986" s="3">
        <v>1.0669999999999999</v>
      </c>
      <c r="F986" s="3">
        <v>1.5</v>
      </c>
      <c r="G986" s="3">
        <v>-1.3620000000000001</v>
      </c>
    </row>
    <row r="993" spans="1:7">
      <c r="A993" s="1"/>
      <c r="E993"/>
    </row>
    <row r="994" spans="1:7">
      <c r="A994" s="1"/>
      <c r="D994" t="s">
        <v>7234</v>
      </c>
      <c r="E994" t="s">
        <v>7233</v>
      </c>
      <c r="F994" t="s">
        <v>7235</v>
      </c>
      <c r="G994" t="s">
        <v>7236</v>
      </c>
    </row>
    <row r="995" spans="1:7">
      <c r="A995" s="1" t="s">
        <v>7228</v>
      </c>
      <c r="D995">
        <v>-27.95</v>
      </c>
      <c r="E995">
        <v>467.61</v>
      </c>
      <c r="F995" s="9">
        <v>-352.11531000000002</v>
      </c>
      <c r="G995">
        <v>24.010300000000001</v>
      </c>
    </row>
    <row r="996" spans="1:7">
      <c r="A996" s="1" t="s">
        <v>7229</v>
      </c>
      <c r="D996">
        <v>-56.14</v>
      </c>
      <c r="E996">
        <v>474.73</v>
      </c>
      <c r="F996" s="9">
        <v>-351.95001000000002</v>
      </c>
      <c r="G996">
        <v>24.006799999999998</v>
      </c>
    </row>
    <row r="997" spans="1:7">
      <c r="A997" s="1" t="s">
        <v>7230</v>
      </c>
      <c r="D997">
        <v>-81.02</v>
      </c>
      <c r="E997">
        <v>481.93</v>
      </c>
      <c r="F997" s="9">
        <v>-351.66361999999998</v>
      </c>
      <c r="G997">
        <v>24.003799999999998</v>
      </c>
    </row>
    <row r="998" spans="1:7">
      <c r="A998" s="1" t="s">
        <v>7231</v>
      </c>
      <c r="D998">
        <v>-104.95</v>
      </c>
      <c r="E998">
        <v>489.19</v>
      </c>
      <c r="F998" s="9">
        <v>-351.26485000000002</v>
      </c>
      <c r="G998">
        <v>24.0077</v>
      </c>
    </row>
    <row r="999" spans="1:7">
      <c r="A999" s="1" t="s">
        <v>7232</v>
      </c>
      <c r="D999">
        <v>-126.18</v>
      </c>
      <c r="E999">
        <v>496.53</v>
      </c>
      <c r="F999" s="9">
        <v>-350.75657000000001</v>
      </c>
      <c r="G999">
        <v>24.009399999999999</v>
      </c>
    </row>
    <row r="1000" spans="1:7">
      <c r="A1000" s="1"/>
      <c r="E1000"/>
    </row>
    <row r="1001" spans="1:7">
      <c r="A1001" s="1"/>
      <c r="E1001"/>
    </row>
    <row r="1002" spans="1:7">
      <c r="A1002" s="1"/>
      <c r="E1002" t="s">
        <v>7237</v>
      </c>
      <c r="F1002">
        <f>-461.14/-0.2204</f>
        <v>2092.2867513611614</v>
      </c>
      <c r="G1002" t="s">
        <v>6880</v>
      </c>
    </row>
    <row r="1003" spans="1:7">
      <c r="A1003" s="1"/>
      <c r="E1003"/>
      <c r="F1003">
        <f>F1002/10</f>
        <v>209.22867513611612</v>
      </c>
    </row>
    <row r="1004" spans="1:7">
      <c r="A1004" s="1"/>
      <c r="E1004"/>
    </row>
    <row r="1005" spans="1:7">
      <c r="A1005" s="1"/>
      <c r="E1005"/>
    </row>
    <row r="1006" spans="1:7">
      <c r="E1006"/>
    </row>
    <row r="1007" spans="1:7">
      <c r="E1007"/>
    </row>
    <row r="1008" spans="1:7">
      <c r="E1008"/>
    </row>
    <row r="1009" spans="1:5">
      <c r="E1009"/>
    </row>
    <row r="1010" spans="1:5">
      <c r="E1010"/>
    </row>
    <row r="1011" spans="1:5">
      <c r="A1011" s="1"/>
      <c r="E1011"/>
    </row>
    <row r="1012" spans="1:5">
      <c r="A1012" s="1"/>
      <c r="E1012"/>
    </row>
    <row r="1013" spans="1:5">
      <c r="A1013" s="1"/>
      <c r="E1013"/>
    </row>
    <row r="1014" spans="1:5">
      <c r="A1014" s="1"/>
      <c r="E1014"/>
    </row>
    <row r="1015" spans="1:5">
      <c r="A1015" s="1"/>
      <c r="E1015"/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5"/>
  <sheetViews>
    <sheetView topLeftCell="A203" workbookViewId="0">
      <selection activeCell="B217" sqref="B217"/>
    </sheetView>
  </sheetViews>
  <sheetFormatPr baseColWidth="10" defaultRowHeight="17" x14ac:dyDescent="0"/>
  <sheetData>
    <row r="1" spans="1:1">
      <c r="A1" t="s">
        <v>8480</v>
      </c>
    </row>
    <row r="2" spans="1:1">
      <c r="A2" t="s">
        <v>8481</v>
      </c>
    </row>
    <row r="3" spans="1:1">
      <c r="A3" t="s">
        <v>8482</v>
      </c>
    </row>
    <row r="4" spans="1:1">
      <c r="A4" t="s">
        <v>8483</v>
      </c>
    </row>
    <row r="5" spans="1:1">
      <c r="A5" t="s">
        <v>8484</v>
      </c>
    </row>
    <row r="6" spans="1:1">
      <c r="A6" t="s">
        <v>8485</v>
      </c>
    </row>
    <row r="7" spans="1:1">
      <c r="A7" t="s">
        <v>8486</v>
      </c>
    </row>
    <row r="8" spans="1:1">
      <c r="A8" t="s">
        <v>8487</v>
      </c>
    </row>
    <row r="9" spans="1:1">
      <c r="A9" t="s">
        <v>8488</v>
      </c>
    </row>
    <row r="10" spans="1:1">
      <c r="A10" t="s">
        <v>8489</v>
      </c>
    </row>
    <row r="11" spans="1:1">
      <c r="A11" t="s">
        <v>8490</v>
      </c>
    </row>
    <row r="12" spans="1:1">
      <c r="A12" t="s">
        <v>8491</v>
      </c>
    </row>
    <row r="13" spans="1:1">
      <c r="A13" t="s">
        <v>8492</v>
      </c>
    </row>
    <row r="14" spans="1:1">
      <c r="A14" t="s">
        <v>8493</v>
      </c>
    </row>
    <row r="15" spans="1:1">
      <c r="A15" t="s">
        <v>8494</v>
      </c>
    </row>
    <row r="16" spans="1:1">
      <c r="A16" t="s">
        <v>8495</v>
      </c>
    </row>
    <row r="17" spans="1:1">
      <c r="A17" t="s">
        <v>8496</v>
      </c>
    </row>
    <row r="18" spans="1:1">
      <c r="A18" t="s">
        <v>8497</v>
      </c>
    </row>
    <row r="19" spans="1:1">
      <c r="A19" t="s">
        <v>8498</v>
      </c>
    </row>
    <row r="20" spans="1:1">
      <c r="A20" t="s">
        <v>45</v>
      </c>
    </row>
    <row r="21" spans="1:1">
      <c r="A21" t="s">
        <v>1658</v>
      </c>
    </row>
    <row r="22" spans="1:1">
      <c r="A22" t="s">
        <v>1659</v>
      </c>
    </row>
    <row r="23" spans="1:1">
      <c r="A23" t="s">
        <v>156</v>
      </c>
    </row>
    <row r="24" spans="1:1">
      <c r="A24" t="s">
        <v>1660</v>
      </c>
    </row>
    <row r="25" spans="1:1">
      <c r="A25" t="s">
        <v>1661</v>
      </c>
    </row>
    <row r="26" spans="1:1">
      <c r="A26" t="s">
        <v>252</v>
      </c>
    </row>
    <row r="27" spans="1:1">
      <c r="A27" t="s">
        <v>1662</v>
      </c>
    </row>
    <row r="28" spans="1:1">
      <c r="A28" t="s">
        <v>1663</v>
      </c>
    </row>
    <row r="29" spans="1:1">
      <c r="A29" t="s">
        <v>335</v>
      </c>
    </row>
    <row r="30" spans="1:1">
      <c r="A30" t="s">
        <v>1664</v>
      </c>
    </row>
    <row r="31" spans="1:1">
      <c r="A31" t="s">
        <v>1665</v>
      </c>
    </row>
    <row r="32" spans="1:1">
      <c r="A32" t="s">
        <v>414</v>
      </c>
    </row>
    <row r="33" spans="1:1">
      <c r="A33" t="s">
        <v>1666</v>
      </c>
    </row>
    <row r="34" spans="1:1">
      <c r="A34" t="s">
        <v>1667</v>
      </c>
    </row>
    <row r="35" spans="1:1">
      <c r="A35" t="s">
        <v>511</v>
      </c>
    </row>
    <row r="36" spans="1:1">
      <c r="A36" t="s">
        <v>1668</v>
      </c>
    </row>
    <row r="37" spans="1:1">
      <c r="A37" t="s">
        <v>1669</v>
      </c>
    </row>
    <row r="38" spans="1:1">
      <c r="A38" t="s">
        <v>801</v>
      </c>
    </row>
    <row r="39" spans="1:1">
      <c r="A39" t="s">
        <v>1670</v>
      </c>
    </row>
    <row r="40" spans="1:1">
      <c r="A40" t="s">
        <v>1671</v>
      </c>
    </row>
    <row r="41" spans="1:1">
      <c r="A41" t="s">
        <v>887</v>
      </c>
    </row>
    <row r="42" spans="1:1">
      <c r="A42" t="s">
        <v>1672</v>
      </c>
    </row>
    <row r="43" spans="1:1">
      <c r="A43" t="s">
        <v>1673</v>
      </c>
    </row>
    <row r="44" spans="1:1">
      <c r="A44" t="s">
        <v>955</v>
      </c>
    </row>
    <row r="45" spans="1:1">
      <c r="A45" t="s">
        <v>1674</v>
      </c>
    </row>
    <row r="46" spans="1:1">
      <c r="A46" t="s">
        <v>1675</v>
      </c>
    </row>
    <row r="47" spans="1:1">
      <c r="A47" t="s">
        <v>8499</v>
      </c>
    </row>
    <row r="48" spans="1:1">
      <c r="A48" t="s">
        <v>8500</v>
      </c>
    </row>
    <row r="49" spans="1:1">
      <c r="A49" t="s">
        <v>8501</v>
      </c>
    </row>
    <row r="50" spans="1:1">
      <c r="A50" t="s">
        <v>8502</v>
      </c>
    </row>
    <row r="51" spans="1:1">
      <c r="A51" t="s">
        <v>8503</v>
      </c>
    </row>
    <row r="52" spans="1:1">
      <c r="A52" t="s">
        <v>8504</v>
      </c>
    </row>
    <row r="53" spans="1:1">
      <c r="A53" t="s">
        <v>8505</v>
      </c>
    </row>
    <row r="54" spans="1:1">
      <c r="A54" t="s">
        <v>8506</v>
      </c>
    </row>
    <row r="55" spans="1:1">
      <c r="A55" t="s">
        <v>8507</v>
      </c>
    </row>
    <row r="56" spans="1:1">
      <c r="A56" t="s">
        <v>8500</v>
      </c>
    </row>
    <row r="57" spans="1:1">
      <c r="A57" t="s">
        <v>8501</v>
      </c>
    </row>
    <row r="58" spans="1:1">
      <c r="A58" t="s">
        <v>8508</v>
      </c>
    </row>
    <row r="59" spans="1:1">
      <c r="A59" t="s">
        <v>8503</v>
      </c>
    </row>
    <row r="60" spans="1:1">
      <c r="A60" t="s">
        <v>8509</v>
      </c>
    </row>
    <row r="61" spans="1:1">
      <c r="A61" t="s">
        <v>8505</v>
      </c>
    </row>
    <row r="62" spans="1:1">
      <c r="A62" t="s">
        <v>8510</v>
      </c>
    </row>
    <row r="63" spans="1:1">
      <c r="A63" t="s">
        <v>8511</v>
      </c>
    </row>
    <row r="64" spans="1:1">
      <c r="A64" t="s">
        <v>8512</v>
      </c>
    </row>
    <row r="65" spans="1:1">
      <c r="A65" t="s">
        <v>8513</v>
      </c>
    </row>
    <row r="66" spans="1:1">
      <c r="A66" t="s">
        <v>8514</v>
      </c>
    </row>
    <row r="67" spans="1:1">
      <c r="A67" t="s">
        <v>8515</v>
      </c>
    </row>
    <row r="68" spans="1:1">
      <c r="A68" t="s">
        <v>8516</v>
      </c>
    </row>
    <row r="69" spans="1:1">
      <c r="A69" t="s">
        <v>8517</v>
      </c>
    </row>
    <row r="70" spans="1:1">
      <c r="A70" t="s">
        <v>8518</v>
      </c>
    </row>
    <row r="71" spans="1:1">
      <c r="A71" t="s">
        <v>8519</v>
      </c>
    </row>
    <row r="72" spans="1:1">
      <c r="A72" t="s">
        <v>8512</v>
      </c>
    </row>
    <row r="73" spans="1:1">
      <c r="A73" t="s">
        <v>8513</v>
      </c>
    </row>
    <row r="74" spans="1:1">
      <c r="A74" t="s">
        <v>8520</v>
      </c>
    </row>
    <row r="75" spans="1:1">
      <c r="A75" t="s">
        <v>8515</v>
      </c>
    </row>
    <row r="76" spans="1:1">
      <c r="A76" t="s">
        <v>8521</v>
      </c>
    </row>
    <row r="77" spans="1:1">
      <c r="A77" t="s">
        <v>8517</v>
      </c>
    </row>
    <row r="78" spans="1:1">
      <c r="A78" t="s">
        <v>8522</v>
      </c>
    </row>
    <row r="79" spans="1:1">
      <c r="A79" t="s">
        <v>8523</v>
      </c>
    </row>
    <row r="80" spans="1:1">
      <c r="A80" t="s">
        <v>8524</v>
      </c>
    </row>
    <row r="81" spans="1:1">
      <c r="A81" t="s">
        <v>8525</v>
      </c>
    </row>
    <row r="82" spans="1:1">
      <c r="A82" t="s">
        <v>8526</v>
      </c>
    </row>
    <row r="83" spans="1:1">
      <c r="A83" t="s">
        <v>8527</v>
      </c>
    </row>
    <row r="84" spans="1:1">
      <c r="A84" t="s">
        <v>8528</v>
      </c>
    </row>
    <row r="85" spans="1:1">
      <c r="A85" t="s">
        <v>8529</v>
      </c>
    </row>
    <row r="86" spans="1:1">
      <c r="A86" t="s">
        <v>8530</v>
      </c>
    </row>
    <row r="87" spans="1:1">
      <c r="A87" t="s">
        <v>8531</v>
      </c>
    </row>
    <row r="88" spans="1:1">
      <c r="A88" t="s">
        <v>8524</v>
      </c>
    </row>
    <row r="89" spans="1:1">
      <c r="A89" t="s">
        <v>8525</v>
      </c>
    </row>
    <row r="90" spans="1:1">
      <c r="A90" t="s">
        <v>8532</v>
      </c>
    </row>
    <row r="91" spans="1:1">
      <c r="A91" t="s">
        <v>8527</v>
      </c>
    </row>
    <row r="92" spans="1:1">
      <c r="A92" t="s">
        <v>8533</v>
      </c>
    </row>
    <row r="93" spans="1:1">
      <c r="A93" t="s">
        <v>8529</v>
      </c>
    </row>
    <row r="94" spans="1:1">
      <c r="A94" t="s">
        <v>8534</v>
      </c>
    </row>
    <row r="95" spans="1:1">
      <c r="A95" t="s">
        <v>8535</v>
      </c>
    </row>
    <row r="96" spans="1:1">
      <c r="A96" t="s">
        <v>8536</v>
      </c>
    </row>
    <row r="97" spans="1:1">
      <c r="A97" t="s">
        <v>8537</v>
      </c>
    </row>
    <row r="98" spans="1:1">
      <c r="A98" t="s">
        <v>8538</v>
      </c>
    </row>
    <row r="99" spans="1:1">
      <c r="A99" t="s">
        <v>8539</v>
      </c>
    </row>
    <row r="100" spans="1:1">
      <c r="A100" t="s">
        <v>8540</v>
      </c>
    </row>
    <row r="101" spans="1:1">
      <c r="A101" t="s">
        <v>8541</v>
      </c>
    </row>
    <row r="102" spans="1:1">
      <c r="A102" t="s">
        <v>8542</v>
      </c>
    </row>
    <row r="103" spans="1:1">
      <c r="A103" t="s">
        <v>8543</v>
      </c>
    </row>
    <row r="104" spans="1:1">
      <c r="A104" t="s">
        <v>8536</v>
      </c>
    </row>
    <row r="105" spans="1:1">
      <c r="A105" t="s">
        <v>8537</v>
      </c>
    </row>
    <row r="106" spans="1:1">
      <c r="A106" t="s">
        <v>8544</v>
      </c>
    </row>
    <row r="107" spans="1:1">
      <c r="A107" t="s">
        <v>8539</v>
      </c>
    </row>
    <row r="108" spans="1:1">
      <c r="A108" t="s">
        <v>8545</v>
      </c>
    </row>
    <row r="109" spans="1:1">
      <c r="A109" t="s">
        <v>8541</v>
      </c>
    </row>
    <row r="110" spans="1:1">
      <c r="A110" t="s">
        <v>8546</v>
      </c>
    </row>
    <row r="111" spans="1:1">
      <c r="A111" t="s">
        <v>8547</v>
      </c>
    </row>
    <row r="112" spans="1:1">
      <c r="A112" t="s">
        <v>8548</v>
      </c>
    </row>
    <row r="113" spans="1:1">
      <c r="A113" t="s">
        <v>8549</v>
      </c>
    </row>
    <row r="114" spans="1:1">
      <c r="A114" t="s">
        <v>8550</v>
      </c>
    </row>
    <row r="115" spans="1:1">
      <c r="A115" t="s">
        <v>8551</v>
      </c>
    </row>
    <row r="116" spans="1:1">
      <c r="A116" t="s">
        <v>8552</v>
      </c>
    </row>
    <row r="117" spans="1:1">
      <c r="A117" t="s">
        <v>8553</v>
      </c>
    </row>
    <row r="118" spans="1:1">
      <c r="A118" t="s">
        <v>8554</v>
      </c>
    </row>
    <row r="119" spans="1:1">
      <c r="A119" t="s">
        <v>8555</v>
      </c>
    </row>
    <row r="120" spans="1:1">
      <c r="A120" t="s">
        <v>8548</v>
      </c>
    </row>
    <row r="121" spans="1:1">
      <c r="A121" t="s">
        <v>8556</v>
      </c>
    </row>
    <row r="122" spans="1:1">
      <c r="A122" t="s">
        <v>8557</v>
      </c>
    </row>
    <row r="123" spans="1:1">
      <c r="A123" t="s">
        <v>8558</v>
      </c>
    </row>
    <row r="124" spans="1:1">
      <c r="A124" t="s">
        <v>8552</v>
      </c>
    </row>
    <row r="125" spans="1:1">
      <c r="A125" t="s">
        <v>8559</v>
      </c>
    </row>
    <row r="126" spans="1:1">
      <c r="A126" t="s">
        <v>8560</v>
      </c>
    </row>
    <row r="127" spans="1:1">
      <c r="A127" t="s">
        <v>8561</v>
      </c>
    </row>
    <row r="128" spans="1:1">
      <c r="A128" t="s">
        <v>8562</v>
      </c>
    </row>
    <row r="129" spans="1:1">
      <c r="A129" t="s">
        <v>8563</v>
      </c>
    </row>
    <row r="130" spans="1:1">
      <c r="A130" t="s">
        <v>8564</v>
      </c>
    </row>
    <row r="131" spans="1:1">
      <c r="A131" t="s">
        <v>8565</v>
      </c>
    </row>
    <row r="132" spans="1:1">
      <c r="A132" t="s">
        <v>8566</v>
      </c>
    </row>
    <row r="133" spans="1:1">
      <c r="A133" t="s">
        <v>8567</v>
      </c>
    </row>
    <row r="134" spans="1:1">
      <c r="A134" t="s">
        <v>8568</v>
      </c>
    </row>
    <row r="135" spans="1:1">
      <c r="A135" t="s">
        <v>8569</v>
      </c>
    </row>
    <row r="136" spans="1:1">
      <c r="A136" t="s">
        <v>8562</v>
      </c>
    </row>
    <row r="137" spans="1:1">
      <c r="A137" t="s">
        <v>8563</v>
      </c>
    </row>
    <row r="138" spans="1:1">
      <c r="A138" t="s">
        <v>8570</v>
      </c>
    </row>
    <row r="139" spans="1:1">
      <c r="A139" t="s">
        <v>8565</v>
      </c>
    </row>
    <row r="140" spans="1:1">
      <c r="A140" t="s">
        <v>8571</v>
      </c>
    </row>
    <row r="141" spans="1:1">
      <c r="A141" t="s">
        <v>8567</v>
      </c>
    </row>
    <row r="142" spans="1:1">
      <c r="A142" t="s">
        <v>8572</v>
      </c>
    </row>
    <row r="143" spans="1:1">
      <c r="A143" t="s">
        <v>8573</v>
      </c>
    </row>
    <row r="144" spans="1:1">
      <c r="A144" t="s">
        <v>8574</v>
      </c>
    </row>
    <row r="145" spans="1:1">
      <c r="A145" t="s">
        <v>8575</v>
      </c>
    </row>
    <row r="146" spans="1:1">
      <c r="A146" t="s">
        <v>8576</v>
      </c>
    </row>
    <row r="147" spans="1:1">
      <c r="A147" t="s">
        <v>8577</v>
      </c>
    </row>
    <row r="148" spans="1:1">
      <c r="A148" t="s">
        <v>8578</v>
      </c>
    </row>
    <row r="149" spans="1:1">
      <c r="A149" t="s">
        <v>8579</v>
      </c>
    </row>
    <row r="150" spans="1:1">
      <c r="A150" t="s">
        <v>8580</v>
      </c>
    </row>
    <row r="151" spans="1:1">
      <c r="A151" t="s">
        <v>8581</v>
      </c>
    </row>
    <row r="152" spans="1:1">
      <c r="A152" t="s">
        <v>8574</v>
      </c>
    </row>
    <row r="153" spans="1:1">
      <c r="A153" t="s">
        <v>8575</v>
      </c>
    </row>
    <row r="154" spans="1:1">
      <c r="A154" t="s">
        <v>8582</v>
      </c>
    </row>
    <row r="155" spans="1:1">
      <c r="A155" t="s">
        <v>8577</v>
      </c>
    </row>
    <row r="156" spans="1:1">
      <c r="A156" t="s">
        <v>8583</v>
      </c>
    </row>
    <row r="157" spans="1:1">
      <c r="A157" t="s">
        <v>8579</v>
      </c>
    </row>
    <row r="158" spans="1:1">
      <c r="A158" t="s">
        <v>8584</v>
      </c>
    </row>
    <row r="159" spans="1:1">
      <c r="A159" t="s">
        <v>8585</v>
      </c>
    </row>
    <row r="160" spans="1:1">
      <c r="A160" t="s">
        <v>8586</v>
      </c>
    </row>
    <row r="161" spans="1:1">
      <c r="A161" t="s">
        <v>8587</v>
      </c>
    </row>
    <row r="162" spans="1:1">
      <c r="A162" t="s">
        <v>8588</v>
      </c>
    </row>
    <row r="163" spans="1:1">
      <c r="A163" t="s">
        <v>8589</v>
      </c>
    </row>
    <row r="164" spans="1:1">
      <c r="A164" t="s">
        <v>8590</v>
      </c>
    </row>
    <row r="165" spans="1:1">
      <c r="A165" t="s">
        <v>8591</v>
      </c>
    </row>
    <row r="166" spans="1:1">
      <c r="A166" t="s">
        <v>8592</v>
      </c>
    </row>
    <row r="167" spans="1:1">
      <c r="A167" t="s">
        <v>8593</v>
      </c>
    </row>
    <row r="168" spans="1:1">
      <c r="A168" t="s">
        <v>8586</v>
      </c>
    </row>
    <row r="169" spans="1:1">
      <c r="A169" t="s">
        <v>8587</v>
      </c>
    </row>
    <row r="170" spans="1:1">
      <c r="A170" t="s">
        <v>8594</v>
      </c>
    </row>
    <row r="171" spans="1:1">
      <c r="A171" t="s">
        <v>8589</v>
      </c>
    </row>
    <row r="172" spans="1:1">
      <c r="A172" t="s">
        <v>8595</v>
      </c>
    </row>
    <row r="173" spans="1:1">
      <c r="A173" t="s">
        <v>8591</v>
      </c>
    </row>
    <row r="174" spans="1:1">
      <c r="A174" t="s">
        <v>8596</v>
      </c>
    </row>
    <row r="175" spans="1:1">
      <c r="A175" t="s">
        <v>8597</v>
      </c>
    </row>
    <row r="176" spans="1:1">
      <c r="A176" t="s">
        <v>8598</v>
      </c>
    </row>
    <row r="177" spans="1:1">
      <c r="A177" t="s">
        <v>8599</v>
      </c>
    </row>
    <row r="178" spans="1:1">
      <c r="A178" t="s">
        <v>8600</v>
      </c>
    </row>
    <row r="179" spans="1:1">
      <c r="A179" t="s">
        <v>8601</v>
      </c>
    </row>
    <row r="180" spans="1:1">
      <c r="A180" t="s">
        <v>8602</v>
      </c>
    </row>
    <row r="181" spans="1:1">
      <c r="A181" t="s">
        <v>8603</v>
      </c>
    </row>
    <row r="182" spans="1:1">
      <c r="A182" t="s">
        <v>8604</v>
      </c>
    </row>
    <row r="183" spans="1:1">
      <c r="A183" t="s">
        <v>8605</v>
      </c>
    </row>
    <row r="184" spans="1:1">
      <c r="A184" t="s">
        <v>8598</v>
      </c>
    </row>
    <row r="185" spans="1:1">
      <c r="A185" t="s">
        <v>8606</v>
      </c>
    </row>
    <row r="186" spans="1:1">
      <c r="A186" t="s">
        <v>8607</v>
      </c>
    </row>
    <row r="187" spans="1:1">
      <c r="A187" t="s">
        <v>8608</v>
      </c>
    </row>
    <row r="188" spans="1:1">
      <c r="A188" t="s">
        <v>8609</v>
      </c>
    </row>
    <row r="189" spans="1:1">
      <c r="A189" t="s">
        <v>8610</v>
      </c>
    </row>
    <row r="190" spans="1:1">
      <c r="A190" t="s">
        <v>8611</v>
      </c>
    </row>
    <row r="191" spans="1:1">
      <c r="A191" t="s">
        <v>8612</v>
      </c>
    </row>
    <row r="192" spans="1:1">
      <c r="A192" t="s">
        <v>8613</v>
      </c>
    </row>
    <row r="193" spans="1:5">
      <c r="A193" t="s">
        <v>8614</v>
      </c>
    </row>
    <row r="194" spans="1:5">
      <c r="A194" t="s">
        <v>8615</v>
      </c>
    </row>
    <row r="195" spans="1:5">
      <c r="A195" t="s">
        <v>8616</v>
      </c>
    </row>
    <row r="196" spans="1:5">
      <c r="A196" t="s">
        <v>8617</v>
      </c>
    </row>
    <row r="197" spans="1:5">
      <c r="A197" t="s">
        <v>8618</v>
      </c>
    </row>
    <row r="198" spans="1:5">
      <c r="A198" t="s">
        <v>8619</v>
      </c>
    </row>
    <row r="199" spans="1:5">
      <c r="A199" t="s">
        <v>8620</v>
      </c>
    </row>
    <row r="200" spans="1:5">
      <c r="A200" t="s">
        <v>8621</v>
      </c>
    </row>
    <row r="203" spans="1:5">
      <c r="A203" t="s">
        <v>8626</v>
      </c>
    </row>
    <row r="204" spans="1:5">
      <c r="A204" t="s">
        <v>5959</v>
      </c>
      <c r="B204" t="s">
        <v>8622</v>
      </c>
      <c r="C204" t="s">
        <v>8623</v>
      </c>
      <c r="D204" t="s">
        <v>8624</v>
      </c>
      <c r="E204" t="s">
        <v>8625</v>
      </c>
    </row>
    <row r="205" spans="1:5">
      <c r="A205" t="s">
        <v>5935</v>
      </c>
      <c r="B205">
        <v>3.5</v>
      </c>
      <c r="C205">
        <v>4.4000000000000004</v>
      </c>
      <c r="D205" s="4">
        <v>3.05</v>
      </c>
      <c r="E205" s="4">
        <v>3.89</v>
      </c>
    </row>
    <row r="206" spans="1:5">
      <c r="A206" t="s">
        <v>6384</v>
      </c>
      <c r="B206">
        <v>5.2</v>
      </c>
      <c r="C206">
        <v>6.1</v>
      </c>
      <c r="D206" s="4">
        <v>3.93</v>
      </c>
      <c r="E206" s="4">
        <v>4.7300000000000004</v>
      </c>
    </row>
    <row r="207" spans="1:5">
      <c r="A207" t="s">
        <v>6385</v>
      </c>
      <c r="B207">
        <v>10.6</v>
      </c>
      <c r="C207">
        <v>8.8000000000000007</v>
      </c>
      <c r="D207" s="4">
        <v>12.17</v>
      </c>
      <c r="E207" s="4">
        <v>8.5500000000000007</v>
      </c>
    </row>
    <row r="208" spans="1:5">
      <c r="A208" t="s">
        <v>5939</v>
      </c>
      <c r="B208">
        <v>7.1</v>
      </c>
      <c r="C208">
        <v>7.6</v>
      </c>
      <c r="D208" s="4">
        <v>5.82</v>
      </c>
      <c r="E208" s="4">
        <v>6.3</v>
      </c>
    </row>
    <row r="209" spans="1:5">
      <c r="A209" t="s">
        <v>5940</v>
      </c>
      <c r="B209">
        <v>5.7</v>
      </c>
      <c r="C209">
        <v>6.3</v>
      </c>
      <c r="D209" s="4">
        <v>4.72</v>
      </c>
      <c r="E209" s="4">
        <v>5.34</v>
      </c>
    </row>
    <row r="210" spans="1:5">
      <c r="A210" t="s">
        <v>5938</v>
      </c>
      <c r="B210">
        <v>11.7</v>
      </c>
      <c r="C210">
        <v>12</v>
      </c>
      <c r="D210" s="4">
        <v>8.3000000000000007</v>
      </c>
      <c r="E210" s="4">
        <v>8.17</v>
      </c>
    </row>
    <row r="211" spans="1:5">
      <c r="A211" t="s">
        <v>5937</v>
      </c>
      <c r="B211">
        <v>5.8</v>
      </c>
      <c r="C211">
        <v>6.2</v>
      </c>
      <c r="D211" s="4">
        <v>5.21</v>
      </c>
      <c r="E211" s="4">
        <v>6</v>
      </c>
    </row>
    <row r="212" spans="1:5">
      <c r="A212" t="s">
        <v>6383</v>
      </c>
      <c r="B212">
        <v>4.8</v>
      </c>
      <c r="C212">
        <v>5.2</v>
      </c>
      <c r="D212" s="4">
        <v>4.33</v>
      </c>
      <c r="E212" s="4">
        <v>5.49</v>
      </c>
    </row>
    <row r="213" spans="1:5">
      <c r="A213" t="s">
        <v>5936</v>
      </c>
      <c r="B213">
        <v>4.0999999999999996</v>
      </c>
      <c r="C213">
        <v>5.5</v>
      </c>
      <c r="D213" s="4">
        <v>3.88</v>
      </c>
      <c r="E213" s="4">
        <v>5.22</v>
      </c>
    </row>
    <row r="215" spans="1:5">
      <c r="A215" t="s">
        <v>8654</v>
      </c>
    </row>
    <row r="216" spans="1:5">
      <c r="A216" t="s">
        <v>5959</v>
      </c>
      <c r="B216" t="s">
        <v>8622</v>
      </c>
      <c r="C216" t="s">
        <v>8623</v>
      </c>
      <c r="D216" t="s">
        <v>8624</v>
      </c>
      <c r="E216" t="s">
        <v>8625</v>
      </c>
    </row>
    <row r="217" spans="1:5">
      <c r="A217" t="s">
        <v>2</v>
      </c>
      <c r="B217">
        <v>5.8</v>
      </c>
      <c r="C217">
        <v>6.2</v>
      </c>
      <c r="D217">
        <v>5.21</v>
      </c>
      <c r="E217">
        <v>6</v>
      </c>
    </row>
    <row r="218" spans="1:5">
      <c r="A218" t="s">
        <v>5</v>
      </c>
      <c r="B218">
        <v>11.7</v>
      </c>
      <c r="C218">
        <v>12</v>
      </c>
      <c r="D218">
        <v>8.3000000000000007</v>
      </c>
      <c r="E218">
        <v>8.17</v>
      </c>
    </row>
    <row r="219" spans="1:5">
      <c r="A219" t="s">
        <v>8</v>
      </c>
      <c r="B219">
        <v>4.0999999999999996</v>
      </c>
      <c r="C219">
        <v>5.5</v>
      </c>
      <c r="D219">
        <v>3.88</v>
      </c>
      <c r="E219">
        <v>5.22</v>
      </c>
    </row>
    <row r="220" spans="1:5">
      <c r="A220" t="s">
        <v>11</v>
      </c>
      <c r="B220">
        <v>5.7</v>
      </c>
      <c r="C220">
        <v>6.3</v>
      </c>
      <c r="D220">
        <v>4.72</v>
      </c>
      <c r="E220">
        <v>5.34</v>
      </c>
    </row>
    <row r="221" spans="1:5">
      <c r="A221" t="s">
        <v>14</v>
      </c>
      <c r="B221">
        <v>4.8</v>
      </c>
      <c r="C221">
        <v>5.2</v>
      </c>
      <c r="D221">
        <v>4.33</v>
      </c>
      <c r="E221">
        <v>5.49</v>
      </c>
    </row>
    <row r="222" spans="1:5">
      <c r="A222" t="s">
        <v>17</v>
      </c>
      <c r="B222">
        <v>7.1</v>
      </c>
      <c r="C222">
        <v>7.6</v>
      </c>
      <c r="D222">
        <v>5.82</v>
      </c>
      <c r="E222">
        <v>6.3</v>
      </c>
    </row>
    <row r="223" spans="1:5">
      <c r="A223" t="s">
        <v>20</v>
      </c>
      <c r="B223">
        <v>3.5</v>
      </c>
      <c r="C223">
        <v>4.4000000000000004</v>
      </c>
      <c r="D223">
        <v>3.05</v>
      </c>
      <c r="E223">
        <v>3.89</v>
      </c>
    </row>
    <row r="224" spans="1:5">
      <c r="A224" t="s">
        <v>23</v>
      </c>
      <c r="B224">
        <v>5.2</v>
      </c>
      <c r="C224">
        <v>6.1</v>
      </c>
      <c r="D224">
        <v>3.93</v>
      </c>
      <c r="E224">
        <v>4.7300000000000004</v>
      </c>
    </row>
    <row r="225" spans="1:5">
      <c r="A225" t="s">
        <v>26</v>
      </c>
      <c r="B225">
        <v>10.6</v>
      </c>
      <c r="C225">
        <v>8.8000000000000007</v>
      </c>
      <c r="D225">
        <v>12.17</v>
      </c>
      <c r="E225">
        <v>8.5500000000000007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opLeftCell="A11" workbookViewId="0">
      <selection activeCell="A26" sqref="A26"/>
    </sheetView>
  </sheetViews>
  <sheetFormatPr baseColWidth="10" defaultRowHeight="17" x14ac:dyDescent="0"/>
  <sheetData>
    <row r="1" spans="1:8">
      <c r="A1" t="s">
        <v>1677</v>
      </c>
    </row>
    <row r="3" spans="1:8">
      <c r="A3" t="s">
        <v>8638</v>
      </c>
    </row>
    <row r="4" spans="1:8">
      <c r="A4" t="s">
        <v>8639</v>
      </c>
    </row>
    <row r="5" spans="1:8">
      <c r="A5" t="s">
        <v>8640</v>
      </c>
    </row>
    <row r="6" spans="1:8">
      <c r="A6" t="s">
        <v>8641</v>
      </c>
      <c r="H6" s="2" t="s">
        <v>6964</v>
      </c>
    </row>
    <row r="7" spans="1:8">
      <c r="A7" t="s">
        <v>8642</v>
      </c>
    </row>
    <row r="8" spans="1:8">
      <c r="A8" t="s">
        <v>8643</v>
      </c>
    </row>
    <row r="9" spans="1:8">
      <c r="A9" t="s">
        <v>8644</v>
      </c>
    </row>
    <row r="10" spans="1:8">
      <c r="A10" t="s">
        <v>8645</v>
      </c>
    </row>
    <row r="11" spans="1:8">
      <c r="A11" t="s">
        <v>8646</v>
      </c>
    </row>
    <row r="12" spans="1:8">
      <c r="A12" t="s">
        <v>8647</v>
      </c>
    </row>
    <row r="14" spans="1:8">
      <c r="A14" t="s">
        <v>1678</v>
      </c>
    </row>
    <row r="15" spans="1:8">
      <c r="A15" t="s">
        <v>1676</v>
      </c>
    </row>
    <row r="16" spans="1:8">
      <c r="A16" t="s">
        <v>1679</v>
      </c>
    </row>
    <row r="17" spans="1:9">
      <c r="A17" t="s">
        <v>1680</v>
      </c>
    </row>
    <row r="18" spans="1:9">
      <c r="A18" t="s">
        <v>1681</v>
      </c>
    </row>
    <row r="19" spans="1:9">
      <c r="A19" t="s">
        <v>1682</v>
      </c>
    </row>
    <row r="20" spans="1:9">
      <c r="A20" t="s">
        <v>1683</v>
      </c>
    </row>
    <row r="21" spans="1:9">
      <c r="A21" t="s">
        <v>1684</v>
      </c>
    </row>
    <row r="22" spans="1:9">
      <c r="A22" t="s">
        <v>1685</v>
      </c>
    </row>
    <row r="23" spans="1:9">
      <c r="A23" t="s">
        <v>1686</v>
      </c>
    </row>
    <row r="24" spans="1:9">
      <c r="A24" t="s">
        <v>6953</v>
      </c>
    </row>
    <row r="26" spans="1:9">
      <c r="A26" t="s">
        <v>6386</v>
      </c>
      <c r="B26" t="s">
        <v>8648</v>
      </c>
      <c r="C26" t="s">
        <v>6388</v>
      </c>
      <c r="D26" t="s">
        <v>8649</v>
      </c>
      <c r="E26" t="s">
        <v>6388</v>
      </c>
      <c r="F26" t="s">
        <v>8650</v>
      </c>
      <c r="G26" t="s">
        <v>6388</v>
      </c>
      <c r="H26" t="s">
        <v>8651</v>
      </c>
      <c r="I26" t="s">
        <v>6388</v>
      </c>
    </row>
    <row r="27" spans="1:9">
      <c r="A27" s="12" t="s">
        <v>2</v>
      </c>
      <c r="B27">
        <v>-65.772000000000006</v>
      </c>
      <c r="C27">
        <v>-9.8179999999999996</v>
      </c>
      <c r="D27">
        <v>-70.308000000000007</v>
      </c>
      <c r="E27">
        <v>-10.477</v>
      </c>
      <c r="F27">
        <v>-59.081000000000003</v>
      </c>
      <c r="G27">
        <v>-9.7859999999999996</v>
      </c>
      <c r="H27">
        <v>-68.040000000000006</v>
      </c>
      <c r="I27">
        <v>-10.976000000000001</v>
      </c>
    </row>
    <row r="28" spans="1:9">
      <c r="A28" s="12" t="s">
        <v>5</v>
      </c>
      <c r="B28">
        <v>-118.521</v>
      </c>
      <c r="C28">
        <v>-7.8540000000000001</v>
      </c>
      <c r="D28">
        <v>-121.56</v>
      </c>
      <c r="E28">
        <v>-8.0489999999999995</v>
      </c>
      <c r="F28">
        <v>-84.078999999999994</v>
      </c>
      <c r="G28">
        <v>-5.5170000000000003</v>
      </c>
      <c r="H28">
        <v>-82.762</v>
      </c>
      <c r="I28">
        <v>-5.4320000000000004</v>
      </c>
    </row>
    <row r="29" spans="1:9">
      <c r="A29" s="12" t="s">
        <v>8</v>
      </c>
      <c r="B29">
        <v>-45.715000000000003</v>
      </c>
      <c r="C29">
        <v>-1.8169999999999999</v>
      </c>
      <c r="D29">
        <v>-61.325000000000003</v>
      </c>
      <c r="E29">
        <v>-1.988</v>
      </c>
      <c r="F29">
        <v>-43.262</v>
      </c>
      <c r="G29">
        <v>-7.5190000000000001</v>
      </c>
      <c r="H29">
        <v>-58.203000000000003</v>
      </c>
      <c r="I29">
        <v>-7.5579999999999998</v>
      </c>
    </row>
    <row r="30" spans="1:9">
      <c r="A30" s="12" t="s">
        <v>11</v>
      </c>
      <c r="B30">
        <v>-55.404000000000003</v>
      </c>
      <c r="C30">
        <v>-2.7109999999999999</v>
      </c>
      <c r="D30">
        <v>-61.235999999999997</v>
      </c>
      <c r="E30">
        <v>-2.9260000000000002</v>
      </c>
      <c r="F30">
        <v>-45.878</v>
      </c>
      <c r="G30">
        <v>-3.581</v>
      </c>
      <c r="H30">
        <v>-51.905000000000001</v>
      </c>
      <c r="I30">
        <v>-3.7250000000000001</v>
      </c>
    </row>
    <row r="31" spans="1:9">
      <c r="A31" s="12" t="s">
        <v>14</v>
      </c>
      <c r="B31">
        <v>-39.408000000000001</v>
      </c>
      <c r="C31">
        <v>-10.862</v>
      </c>
      <c r="D31">
        <v>-42.692</v>
      </c>
      <c r="E31">
        <v>-11.757</v>
      </c>
      <c r="F31">
        <v>-35.548999999999999</v>
      </c>
      <c r="G31">
        <v>-10.843999999999999</v>
      </c>
      <c r="H31">
        <v>-45.073</v>
      </c>
      <c r="I31">
        <v>-13.239000000000001</v>
      </c>
    </row>
    <row r="32" spans="1:9">
      <c r="A32" s="12" t="s">
        <v>17</v>
      </c>
      <c r="B32">
        <v>-102.169</v>
      </c>
      <c r="C32">
        <v>-2.4809999999999999</v>
      </c>
      <c r="D32">
        <v>-109.364</v>
      </c>
      <c r="E32">
        <v>-2.54</v>
      </c>
      <c r="F32">
        <v>-83.75</v>
      </c>
      <c r="G32">
        <v>-3.6440000000000001</v>
      </c>
      <c r="H32">
        <v>-90.656999999999996</v>
      </c>
      <c r="I32">
        <v>-3.6760000000000002</v>
      </c>
    </row>
    <row r="33" spans="1:9">
      <c r="A33" s="12" t="s">
        <v>20</v>
      </c>
      <c r="B33">
        <v>-40.564999999999998</v>
      </c>
      <c r="C33">
        <v>-1.756</v>
      </c>
      <c r="D33">
        <v>-50.996000000000002</v>
      </c>
      <c r="E33">
        <v>-1.82</v>
      </c>
      <c r="F33">
        <v>-35.348999999999997</v>
      </c>
      <c r="G33">
        <v>-4.899</v>
      </c>
      <c r="H33">
        <v>-45.085000000000001</v>
      </c>
      <c r="I33">
        <v>-4.9180000000000001</v>
      </c>
    </row>
    <row r="34" spans="1:9">
      <c r="A34" s="12" t="s">
        <v>23</v>
      </c>
      <c r="B34">
        <v>-67.183999999999997</v>
      </c>
      <c r="C34">
        <v>-2.3690000000000002</v>
      </c>
      <c r="D34">
        <v>-78.811999999999998</v>
      </c>
      <c r="E34">
        <v>-2.5430000000000001</v>
      </c>
      <c r="F34">
        <v>-50.776000000000003</v>
      </c>
      <c r="G34">
        <v>-5.2919999999999998</v>
      </c>
      <c r="H34">
        <v>-61.112000000000002</v>
      </c>
      <c r="I34">
        <v>-5.3470000000000004</v>
      </c>
    </row>
    <row r="35" spans="1:9">
      <c r="A35" s="12" t="s">
        <v>26</v>
      </c>
      <c r="B35">
        <v>-118.29600000000001</v>
      </c>
      <c r="C35">
        <v>-88.841999999999999</v>
      </c>
      <c r="D35">
        <v>-98.207999999999998</v>
      </c>
      <c r="E35">
        <v>-73.760999999999996</v>
      </c>
      <c r="F35">
        <v>-135.81700000000001</v>
      </c>
      <c r="G35">
        <v>-103.96599999999999</v>
      </c>
      <c r="H35">
        <v>-95.418000000000006</v>
      </c>
      <c r="I35">
        <v>-74.441999999999993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109"/>
  <sheetViews>
    <sheetView workbookViewId="0">
      <selection activeCell="A3" sqref="A3"/>
    </sheetView>
  </sheetViews>
  <sheetFormatPr baseColWidth="10" defaultRowHeight="17" x14ac:dyDescent="0"/>
  <cols>
    <col min="1" max="1" width="10.625" style="1"/>
  </cols>
  <sheetData>
    <row r="1" spans="1:1">
      <c r="A1" s="1" t="s">
        <v>1224</v>
      </c>
    </row>
    <row r="2" spans="1:1">
      <c r="A2" s="1" t="s">
        <v>1223</v>
      </c>
    </row>
    <row r="4" spans="1:1">
      <c r="A4" s="1" t="s">
        <v>44</v>
      </c>
    </row>
    <row r="5" spans="1:1">
      <c r="A5" s="1" t="s">
        <v>45</v>
      </c>
    </row>
    <row r="6" spans="1:1">
      <c r="A6" s="1" t="s">
        <v>46</v>
      </c>
    </row>
    <row r="7" spans="1:1">
      <c r="A7" s="1" t="s">
        <v>47</v>
      </c>
    </row>
    <row r="8" spans="1:1">
      <c r="A8" s="1" t="s">
        <v>48</v>
      </c>
    </row>
    <row r="12" spans="1:1">
      <c r="A12" s="1" t="s">
        <v>49</v>
      </c>
    </row>
    <row r="13" spans="1:1">
      <c r="A13" s="1" t="s">
        <v>50</v>
      </c>
    </row>
    <row r="14" spans="1:1">
      <c r="A14" s="1" t="s">
        <v>51</v>
      </c>
    </row>
    <row r="15" spans="1:1">
      <c r="A15" s="1" t="s">
        <v>52</v>
      </c>
    </row>
    <row r="16" spans="1:1">
      <c r="A16" s="1" t="s">
        <v>53</v>
      </c>
    </row>
    <row r="17" spans="1:1">
      <c r="A17" s="1" t="s">
        <v>52</v>
      </c>
    </row>
    <row r="18" spans="1:1">
      <c r="A18" s="1" t="s">
        <v>52</v>
      </c>
    </row>
    <row r="19" spans="1:1">
      <c r="A19" s="1" t="s">
        <v>54</v>
      </c>
    </row>
    <row r="20" spans="1:1">
      <c r="A20" s="1" t="s">
        <v>52</v>
      </c>
    </row>
    <row r="21" spans="1:1">
      <c r="A21" s="1" t="s">
        <v>55</v>
      </c>
    </row>
    <row r="22" spans="1:1">
      <c r="A22" s="1" t="s">
        <v>52</v>
      </c>
    </row>
    <row r="23" spans="1:1">
      <c r="A23" s="1" t="s">
        <v>56</v>
      </c>
    </row>
    <row r="24" spans="1:1">
      <c r="A24" s="1" t="s">
        <v>52</v>
      </c>
    </row>
    <row r="25" spans="1:1">
      <c r="A25" s="1" t="s">
        <v>57</v>
      </c>
    </row>
    <row r="26" spans="1:1">
      <c r="A26" s="1" t="s">
        <v>52</v>
      </c>
    </row>
    <row r="27" spans="1:1">
      <c r="A27" s="1" t="s">
        <v>52</v>
      </c>
    </row>
    <row r="28" spans="1:1">
      <c r="A28" s="1" t="s">
        <v>58</v>
      </c>
    </row>
    <row r="29" spans="1:1">
      <c r="A29" s="1" t="s">
        <v>59</v>
      </c>
    </row>
    <row r="30" spans="1:1">
      <c r="A30" s="1" t="s">
        <v>60</v>
      </c>
    </row>
    <row r="31" spans="1:1">
      <c r="A31" s="1" t="s">
        <v>61</v>
      </c>
    </row>
    <row r="32" spans="1:1">
      <c r="A32" s="1" t="s">
        <v>62</v>
      </c>
    </row>
    <row r="33" spans="1:1">
      <c r="A33" s="1" t="s">
        <v>63</v>
      </c>
    </row>
    <row r="36" spans="1:1">
      <c r="A36" s="1" t="s">
        <v>64</v>
      </c>
    </row>
    <row r="37" spans="1:1">
      <c r="A37" s="1" t="s">
        <v>65</v>
      </c>
    </row>
    <row r="38" spans="1:1">
      <c r="A38" s="1" t="s">
        <v>66</v>
      </c>
    </row>
    <row r="39" spans="1:1">
      <c r="A39" s="1" t="s">
        <v>67</v>
      </c>
    </row>
    <row r="40" spans="1:1">
      <c r="A40" s="1" t="s">
        <v>68</v>
      </c>
    </row>
    <row r="41" spans="1:1">
      <c r="A41" s="1" t="s">
        <v>69</v>
      </c>
    </row>
    <row r="42" spans="1:1">
      <c r="A42" s="1" t="s">
        <v>70</v>
      </c>
    </row>
    <row r="43" spans="1:1">
      <c r="A43" s="1" t="s">
        <v>71</v>
      </c>
    </row>
    <row r="44" spans="1:1">
      <c r="A44" s="1" t="s">
        <v>72</v>
      </c>
    </row>
    <row r="45" spans="1:1">
      <c r="A45" s="1" t="s">
        <v>45</v>
      </c>
    </row>
    <row r="46" spans="1:1">
      <c r="A46" s="1" t="s">
        <v>73</v>
      </c>
    </row>
    <row r="47" spans="1:1">
      <c r="A47" s="1" t="s">
        <v>74</v>
      </c>
    </row>
    <row r="51" spans="1:1">
      <c r="A51" s="1" t="s">
        <v>75</v>
      </c>
    </row>
    <row r="52" spans="1:1">
      <c r="A52" s="1" t="s">
        <v>76</v>
      </c>
    </row>
    <row r="53" spans="1:1">
      <c r="A53" s="1" t="s">
        <v>52</v>
      </c>
    </row>
    <row r="54" spans="1:1">
      <c r="A54" s="1" t="s">
        <v>77</v>
      </c>
    </row>
    <row r="55" spans="1:1">
      <c r="A55" s="1" t="s">
        <v>52</v>
      </c>
    </row>
    <row r="56" spans="1:1">
      <c r="A56" s="1" t="s">
        <v>52</v>
      </c>
    </row>
    <row r="57" spans="1:1">
      <c r="A57" s="1" t="s">
        <v>78</v>
      </c>
    </row>
    <row r="58" spans="1:1">
      <c r="A58" s="1" t="s">
        <v>52</v>
      </c>
    </row>
    <row r="59" spans="1:1">
      <c r="A59" s="1" t="s">
        <v>52</v>
      </c>
    </row>
    <row r="60" spans="1:1">
      <c r="A60" s="1" t="s">
        <v>79</v>
      </c>
    </row>
    <row r="61" spans="1:1">
      <c r="A61" s="1" t="s">
        <v>80</v>
      </c>
    </row>
    <row r="62" spans="1:1">
      <c r="A62" s="1" t="s">
        <v>81</v>
      </c>
    </row>
    <row r="63" spans="1:1">
      <c r="A63" s="1" t="s">
        <v>52</v>
      </c>
    </row>
    <row r="64" spans="1:1">
      <c r="A64" s="1" t="s">
        <v>52</v>
      </c>
    </row>
    <row r="65" spans="1:1">
      <c r="A65" s="1" t="s">
        <v>82</v>
      </c>
    </row>
    <row r="66" spans="1:1">
      <c r="A66" s="1" t="s">
        <v>52</v>
      </c>
    </row>
    <row r="67" spans="1:1">
      <c r="A67" s="1" t="s">
        <v>52</v>
      </c>
    </row>
    <row r="68" spans="1:1">
      <c r="A68" s="1" t="s">
        <v>83</v>
      </c>
    </row>
    <row r="69" spans="1:1">
      <c r="A69" s="1" t="s">
        <v>52</v>
      </c>
    </row>
    <row r="70" spans="1:1">
      <c r="A70" s="1" t="s">
        <v>84</v>
      </c>
    </row>
    <row r="71" spans="1:1">
      <c r="A71" s="1" t="s">
        <v>85</v>
      </c>
    </row>
    <row r="72" spans="1:1">
      <c r="A72" s="1" t="s">
        <v>86</v>
      </c>
    </row>
    <row r="75" spans="1:1">
      <c r="A75" s="1" t="s">
        <v>64</v>
      </c>
    </row>
    <row r="76" spans="1:1">
      <c r="A76" s="1" t="s">
        <v>87</v>
      </c>
    </row>
    <row r="77" spans="1:1">
      <c r="A77" s="1" t="s">
        <v>88</v>
      </c>
    </row>
    <row r="78" spans="1:1">
      <c r="A78" s="1" t="s">
        <v>89</v>
      </c>
    </row>
    <row r="79" spans="1:1">
      <c r="A79" s="1" t="s">
        <v>90</v>
      </c>
    </row>
    <row r="80" spans="1:1">
      <c r="A80" s="1" t="s">
        <v>91</v>
      </c>
    </row>
    <row r="81" spans="1:1">
      <c r="A81" s="1" t="s">
        <v>70</v>
      </c>
    </row>
    <row r="82" spans="1:1">
      <c r="A82" s="1" t="s">
        <v>71</v>
      </c>
    </row>
    <row r="83" spans="1:1">
      <c r="A83" s="1" t="s">
        <v>92</v>
      </c>
    </row>
    <row r="84" spans="1:1">
      <c r="A84" s="1" t="s">
        <v>45</v>
      </c>
    </row>
    <row r="85" spans="1:1">
      <c r="A85" s="1" t="s">
        <v>93</v>
      </c>
    </row>
    <row r="86" spans="1:1">
      <c r="A86" s="1" t="s">
        <v>94</v>
      </c>
    </row>
    <row r="87" spans="1:1">
      <c r="A87" s="1" t="s">
        <v>95</v>
      </c>
    </row>
    <row r="88" spans="1:1">
      <c r="A88" s="1" t="s">
        <v>96</v>
      </c>
    </row>
    <row r="92" spans="1:1">
      <c r="A92" s="1" t="s">
        <v>97</v>
      </c>
    </row>
    <row r="93" spans="1:1">
      <c r="A93" s="1" t="s">
        <v>98</v>
      </c>
    </row>
    <row r="94" spans="1:1">
      <c r="A94" s="1" t="s">
        <v>52</v>
      </c>
    </row>
    <row r="95" spans="1:1">
      <c r="A95" s="1" t="s">
        <v>99</v>
      </c>
    </row>
    <row r="96" spans="1:1">
      <c r="A96" s="1" t="s">
        <v>52</v>
      </c>
    </row>
    <row r="97" spans="1:1">
      <c r="A97" s="1" t="s">
        <v>52</v>
      </c>
    </row>
    <row r="98" spans="1:1">
      <c r="A98" s="1" t="s">
        <v>79</v>
      </c>
    </row>
    <row r="99" spans="1:1">
      <c r="A99" s="1" t="s">
        <v>52</v>
      </c>
    </row>
    <row r="100" spans="1:1">
      <c r="A100" s="1" t="s">
        <v>80</v>
      </c>
    </row>
    <row r="101" spans="1:1">
      <c r="A101" s="1" t="s">
        <v>100</v>
      </c>
    </row>
    <row r="102" spans="1:1">
      <c r="A102" s="1" t="s">
        <v>52</v>
      </c>
    </row>
    <row r="103" spans="1:1">
      <c r="A103" s="1" t="s">
        <v>101</v>
      </c>
    </row>
    <row r="104" spans="1:1">
      <c r="A104" s="1" t="s">
        <v>102</v>
      </c>
    </row>
    <row r="105" spans="1:1">
      <c r="A105" s="1" t="s">
        <v>52</v>
      </c>
    </row>
    <row r="106" spans="1:1">
      <c r="A106" s="1" t="s">
        <v>103</v>
      </c>
    </row>
    <row r="107" spans="1:1">
      <c r="A107" s="1" t="s">
        <v>104</v>
      </c>
    </row>
    <row r="108" spans="1:1">
      <c r="A108" s="1" t="s">
        <v>105</v>
      </c>
    </row>
    <row r="109" spans="1:1">
      <c r="A109" s="1" t="s">
        <v>106</v>
      </c>
    </row>
    <row r="110" spans="1:1">
      <c r="A110" s="1" t="s">
        <v>107</v>
      </c>
    </row>
    <row r="111" spans="1:1">
      <c r="A111" s="1" t="s">
        <v>108</v>
      </c>
    </row>
    <row r="112" spans="1:1">
      <c r="A112" s="1" t="s">
        <v>109</v>
      </c>
    </row>
    <row r="113" spans="1:1">
      <c r="A113" s="1" t="s">
        <v>110</v>
      </c>
    </row>
    <row r="116" spans="1:1">
      <c r="A116" s="1" t="s">
        <v>64</v>
      </c>
    </row>
    <row r="117" spans="1:1">
      <c r="A117" s="1" t="s">
        <v>111</v>
      </c>
    </row>
    <row r="118" spans="1:1">
      <c r="A118" s="1" t="s">
        <v>112</v>
      </c>
    </row>
    <row r="119" spans="1:1">
      <c r="A119" s="1" t="s">
        <v>113</v>
      </c>
    </row>
    <row r="120" spans="1:1">
      <c r="A120" s="1" t="s">
        <v>114</v>
      </c>
    </row>
    <row r="121" spans="1:1">
      <c r="A121" s="1" t="s">
        <v>115</v>
      </c>
    </row>
    <row r="122" spans="1:1">
      <c r="A122" s="1" t="s">
        <v>70</v>
      </c>
    </row>
    <row r="123" spans="1:1">
      <c r="A123" s="1" t="s">
        <v>71</v>
      </c>
    </row>
    <row r="124" spans="1:1">
      <c r="A124" s="1" t="s">
        <v>116</v>
      </c>
    </row>
    <row r="125" spans="1:1">
      <c r="A125" s="1" t="s">
        <v>45</v>
      </c>
    </row>
    <row r="126" spans="1:1">
      <c r="A126" s="1" t="s">
        <v>117</v>
      </c>
    </row>
    <row r="127" spans="1:1">
      <c r="A127" s="1" t="s">
        <v>118</v>
      </c>
    </row>
    <row r="128" spans="1:1">
      <c r="A128" s="1" t="s">
        <v>119</v>
      </c>
    </row>
    <row r="132" spans="1:1">
      <c r="A132" s="1" t="s">
        <v>120</v>
      </c>
    </row>
    <row r="133" spans="1:1">
      <c r="A133" s="1" t="s">
        <v>121</v>
      </c>
    </row>
    <row r="134" spans="1:1">
      <c r="A134" s="1" t="s">
        <v>122</v>
      </c>
    </row>
    <row r="135" spans="1:1">
      <c r="A135" s="1" t="s">
        <v>52</v>
      </c>
    </row>
    <row r="136" spans="1:1">
      <c r="A136" s="1" t="s">
        <v>52</v>
      </c>
    </row>
    <row r="137" spans="1:1">
      <c r="A137" s="1" t="s">
        <v>77</v>
      </c>
    </row>
    <row r="138" spans="1:1">
      <c r="A138" s="1" t="s">
        <v>52</v>
      </c>
    </row>
    <row r="139" spans="1:1">
      <c r="A139" s="1" t="s">
        <v>78</v>
      </c>
    </row>
    <row r="140" spans="1:1">
      <c r="A140" s="1" t="s">
        <v>52</v>
      </c>
    </row>
    <row r="141" spans="1:1">
      <c r="A141" s="1" t="s">
        <v>123</v>
      </c>
    </row>
    <row r="142" spans="1:1">
      <c r="A142" s="1" t="s">
        <v>124</v>
      </c>
    </row>
    <row r="143" spans="1:1">
      <c r="A143" s="1" t="s">
        <v>52</v>
      </c>
    </row>
    <row r="144" spans="1:1">
      <c r="A144" s="1" t="s">
        <v>125</v>
      </c>
    </row>
    <row r="145" spans="1:1">
      <c r="A145" s="1" t="s">
        <v>126</v>
      </c>
    </row>
    <row r="146" spans="1:1">
      <c r="A146" s="1" t="s">
        <v>52</v>
      </c>
    </row>
    <row r="147" spans="1:1">
      <c r="A147" s="1" t="s">
        <v>127</v>
      </c>
    </row>
    <row r="148" spans="1:1">
      <c r="A148" s="1" t="s">
        <v>52</v>
      </c>
    </row>
    <row r="149" spans="1:1">
      <c r="A149" s="1" t="s">
        <v>128</v>
      </c>
    </row>
    <row r="150" spans="1:1">
      <c r="A150" s="1" t="s">
        <v>129</v>
      </c>
    </row>
    <row r="151" spans="1:1">
      <c r="A151" s="1" t="s">
        <v>61</v>
      </c>
    </row>
    <row r="152" spans="1:1">
      <c r="A152" s="1" t="s">
        <v>130</v>
      </c>
    </row>
    <row r="153" spans="1:1">
      <c r="A153" s="1" t="s">
        <v>131</v>
      </c>
    </row>
    <row r="156" spans="1:1">
      <c r="A156" s="1" t="s">
        <v>64</v>
      </c>
    </row>
    <row r="157" spans="1:1">
      <c r="A157" s="1" t="s">
        <v>132</v>
      </c>
    </row>
    <row r="158" spans="1:1">
      <c r="A158" s="1" t="s">
        <v>133</v>
      </c>
    </row>
    <row r="159" spans="1:1">
      <c r="A159" s="1" t="s">
        <v>134</v>
      </c>
    </row>
    <row r="160" spans="1:1">
      <c r="A160" s="1" t="s">
        <v>135</v>
      </c>
    </row>
    <row r="161" spans="1:1">
      <c r="A161" s="1" t="s">
        <v>136</v>
      </c>
    </row>
    <row r="162" spans="1:1">
      <c r="A162" s="1" t="s">
        <v>70</v>
      </c>
    </row>
    <row r="163" spans="1:1">
      <c r="A163" s="1" t="s">
        <v>71</v>
      </c>
    </row>
    <row r="164" spans="1:1">
      <c r="A164" s="1" t="s">
        <v>137</v>
      </c>
    </row>
    <row r="165" spans="1:1">
      <c r="A165" s="1" t="s">
        <v>45</v>
      </c>
    </row>
    <row r="166" spans="1:1">
      <c r="A166" s="1" t="s">
        <v>138</v>
      </c>
    </row>
    <row r="167" spans="1:1">
      <c r="A167" s="1" t="s">
        <v>139</v>
      </c>
    </row>
    <row r="171" spans="1:1">
      <c r="A171" s="1" t="s">
        <v>140</v>
      </c>
    </row>
    <row r="172" spans="1:1">
      <c r="A172" s="1" t="s">
        <v>141</v>
      </c>
    </row>
    <row r="173" spans="1:1">
      <c r="A173" s="1" t="s">
        <v>142</v>
      </c>
    </row>
    <row r="174" spans="1:1">
      <c r="A174" s="1" t="s">
        <v>52</v>
      </c>
    </row>
    <row r="175" spans="1:1">
      <c r="A175" s="1" t="s">
        <v>52</v>
      </c>
    </row>
    <row r="176" spans="1:1">
      <c r="A176" s="1" t="s">
        <v>54</v>
      </c>
    </row>
    <row r="177" spans="1:1">
      <c r="A177" s="1" t="s">
        <v>52</v>
      </c>
    </row>
    <row r="178" spans="1:1">
      <c r="A178" s="1" t="s">
        <v>143</v>
      </c>
    </row>
    <row r="179" spans="1:1">
      <c r="A179" s="1" t="s">
        <v>52</v>
      </c>
    </row>
    <row r="180" spans="1:1">
      <c r="A180" s="1" t="s">
        <v>52</v>
      </c>
    </row>
    <row r="181" spans="1:1">
      <c r="A181" s="1" t="s">
        <v>122</v>
      </c>
    </row>
    <row r="182" spans="1:1">
      <c r="A182" s="1" t="s">
        <v>144</v>
      </c>
    </row>
    <row r="183" spans="1:1">
      <c r="A183" s="1" t="s">
        <v>77</v>
      </c>
    </row>
    <row r="184" spans="1:1">
      <c r="A184" s="1" t="s">
        <v>52</v>
      </c>
    </row>
    <row r="185" spans="1:1">
      <c r="A185" s="1" t="s">
        <v>145</v>
      </c>
    </row>
    <row r="186" spans="1:1">
      <c r="A186" s="1" t="s">
        <v>78</v>
      </c>
    </row>
    <row r="187" spans="1:1">
      <c r="A187" s="1" t="s">
        <v>52</v>
      </c>
    </row>
    <row r="188" spans="1:1">
      <c r="A188" s="1" t="s">
        <v>146</v>
      </c>
    </row>
    <row r="189" spans="1:1">
      <c r="A189" s="1" t="s">
        <v>147</v>
      </c>
    </row>
    <row r="190" spans="1:1">
      <c r="A190" s="1" t="s">
        <v>148</v>
      </c>
    </row>
    <row r="191" spans="1:1">
      <c r="A191" s="1" t="s">
        <v>149</v>
      </c>
    </row>
    <row r="192" spans="1:1">
      <c r="A192" s="1" t="s">
        <v>150</v>
      </c>
    </row>
    <row r="195" spans="1:1">
      <c r="A195" s="1" t="s">
        <v>64</v>
      </c>
    </row>
    <row r="196" spans="1:1">
      <c r="A196" s="1" t="s">
        <v>151</v>
      </c>
    </row>
    <row r="197" spans="1:1">
      <c r="A197" s="1" t="s">
        <v>88</v>
      </c>
    </row>
    <row r="198" spans="1:1">
      <c r="A198" s="1" t="s">
        <v>152</v>
      </c>
    </row>
    <row r="199" spans="1:1">
      <c r="A199" s="1" t="s">
        <v>153</v>
      </c>
    </row>
    <row r="200" spans="1:1">
      <c r="A200" s="1" t="s">
        <v>154</v>
      </c>
    </row>
    <row r="201" spans="1:1">
      <c r="A201" s="1" t="s">
        <v>70</v>
      </c>
    </row>
    <row r="202" spans="1:1">
      <c r="A202" s="1" t="s">
        <v>71</v>
      </c>
    </row>
    <row r="203" spans="1:1">
      <c r="A203" s="1" t="s">
        <v>155</v>
      </c>
    </row>
    <row r="204" spans="1:1">
      <c r="A204" s="1" t="s">
        <v>156</v>
      </c>
    </row>
    <row r="205" spans="1:1">
      <c r="A205" s="1" t="s">
        <v>46</v>
      </c>
    </row>
    <row r="206" spans="1:1">
      <c r="A206" s="1" t="s">
        <v>157</v>
      </c>
    </row>
    <row r="207" spans="1:1">
      <c r="A207" s="1" t="s">
        <v>158</v>
      </c>
    </row>
    <row r="211" spans="1:1">
      <c r="A211" s="1" t="s">
        <v>159</v>
      </c>
    </row>
    <row r="212" spans="1:1">
      <c r="A212" s="1" t="s">
        <v>160</v>
      </c>
    </row>
    <row r="213" spans="1:1">
      <c r="A213" s="1" t="s">
        <v>52</v>
      </c>
    </row>
    <row r="214" spans="1:1">
      <c r="A214" s="1" t="s">
        <v>161</v>
      </c>
    </row>
    <row r="215" spans="1:1">
      <c r="A215" s="1" t="s">
        <v>52</v>
      </c>
    </row>
    <row r="216" spans="1:1">
      <c r="A216" s="1" t="s">
        <v>52</v>
      </c>
    </row>
    <row r="217" spans="1:1">
      <c r="A217" s="1" t="s">
        <v>162</v>
      </c>
    </row>
    <row r="218" spans="1:1">
      <c r="A218" s="1" t="s">
        <v>52</v>
      </c>
    </row>
    <row r="219" spans="1:1">
      <c r="A219" s="1" t="s">
        <v>52</v>
      </c>
    </row>
    <row r="220" spans="1:1">
      <c r="A220" s="1" t="s">
        <v>163</v>
      </c>
    </row>
    <row r="221" spans="1:1">
      <c r="A221" s="1" t="s">
        <v>52</v>
      </c>
    </row>
    <row r="222" spans="1:1">
      <c r="A222" s="1" t="s">
        <v>164</v>
      </c>
    </row>
    <row r="223" spans="1:1">
      <c r="A223" s="1" t="s">
        <v>52</v>
      </c>
    </row>
    <row r="224" spans="1:1">
      <c r="A224" s="1" t="s">
        <v>165</v>
      </c>
    </row>
    <row r="225" spans="1:1">
      <c r="A225" s="1" t="s">
        <v>166</v>
      </c>
    </row>
    <row r="226" spans="1:1">
      <c r="A226" s="1" t="s">
        <v>167</v>
      </c>
    </row>
    <row r="227" spans="1:1">
      <c r="A227" s="1" t="s">
        <v>52</v>
      </c>
    </row>
    <row r="228" spans="1:1">
      <c r="A228" s="1" t="s">
        <v>168</v>
      </c>
    </row>
    <row r="229" spans="1:1">
      <c r="A229" s="1" t="s">
        <v>169</v>
      </c>
    </row>
    <row r="230" spans="1:1">
      <c r="A230" s="1" t="s">
        <v>170</v>
      </c>
    </row>
    <row r="231" spans="1:1">
      <c r="A231" s="1" t="s">
        <v>171</v>
      </c>
    </row>
    <row r="232" spans="1:1">
      <c r="A232" s="1" t="s">
        <v>172</v>
      </c>
    </row>
    <row r="235" spans="1:1">
      <c r="A235" s="1" t="s">
        <v>64</v>
      </c>
    </row>
    <row r="236" spans="1:1">
      <c r="A236" s="1" t="s">
        <v>173</v>
      </c>
    </row>
    <row r="237" spans="1:1">
      <c r="A237" s="1" t="s">
        <v>66</v>
      </c>
    </row>
    <row r="238" spans="1:1">
      <c r="A238" s="1" t="s">
        <v>174</v>
      </c>
    </row>
    <row r="239" spans="1:1">
      <c r="A239" s="1" t="s">
        <v>175</v>
      </c>
    </row>
    <row r="240" spans="1:1">
      <c r="A240" s="1" t="s">
        <v>176</v>
      </c>
    </row>
    <row r="241" spans="1:1">
      <c r="A241" s="1" t="s">
        <v>70</v>
      </c>
    </row>
    <row r="242" spans="1:1">
      <c r="A242" s="1" t="s">
        <v>71</v>
      </c>
    </row>
    <row r="243" spans="1:1">
      <c r="A243" s="1" t="s">
        <v>177</v>
      </c>
    </row>
    <row r="244" spans="1:1">
      <c r="A244" s="1" t="s">
        <v>156</v>
      </c>
    </row>
    <row r="245" spans="1:1">
      <c r="A245" s="1" t="s">
        <v>73</v>
      </c>
    </row>
    <row r="246" spans="1:1">
      <c r="A246" s="1" t="s">
        <v>178</v>
      </c>
    </row>
    <row r="247" spans="1:1">
      <c r="A247" s="1" t="s">
        <v>179</v>
      </c>
    </row>
    <row r="251" spans="1:1">
      <c r="A251" s="1" t="s">
        <v>180</v>
      </c>
    </row>
    <row r="252" spans="1:1">
      <c r="A252" s="1" t="s">
        <v>181</v>
      </c>
    </row>
    <row r="253" spans="1:1">
      <c r="A253" s="1" t="s">
        <v>52</v>
      </c>
    </row>
    <row r="254" spans="1:1">
      <c r="A254" s="1" t="s">
        <v>182</v>
      </c>
    </row>
    <row r="255" spans="1:1">
      <c r="A255" s="1" t="s">
        <v>52</v>
      </c>
    </row>
    <row r="256" spans="1:1">
      <c r="A256" s="1" t="s">
        <v>52</v>
      </c>
    </row>
    <row r="257" spans="1:1">
      <c r="A257" s="1" t="s">
        <v>52</v>
      </c>
    </row>
    <row r="258" spans="1:1">
      <c r="A258" s="1" t="s">
        <v>183</v>
      </c>
    </row>
    <row r="259" spans="1:1">
      <c r="A259" s="1" t="s">
        <v>52</v>
      </c>
    </row>
    <row r="260" spans="1:1">
      <c r="A260" s="1" t="s">
        <v>52</v>
      </c>
    </row>
    <row r="261" spans="1:1">
      <c r="A261" s="1" t="s">
        <v>184</v>
      </c>
    </row>
    <row r="262" spans="1:1">
      <c r="A262" s="1" t="s">
        <v>165</v>
      </c>
    </row>
    <row r="263" spans="1:1">
      <c r="A263" s="1" t="s">
        <v>52</v>
      </c>
    </row>
    <row r="264" spans="1:1">
      <c r="A264" s="1" t="s">
        <v>185</v>
      </c>
    </row>
    <row r="265" spans="1:1">
      <c r="A265" s="1" t="s">
        <v>167</v>
      </c>
    </row>
    <row r="266" spans="1:1">
      <c r="A266" s="1" t="s">
        <v>145</v>
      </c>
    </row>
    <row r="267" spans="1:1">
      <c r="A267" s="1" t="s">
        <v>186</v>
      </c>
    </row>
    <row r="268" spans="1:1">
      <c r="A268" s="1" t="s">
        <v>187</v>
      </c>
    </row>
    <row r="269" spans="1:1">
      <c r="A269" s="1" t="s">
        <v>52</v>
      </c>
    </row>
    <row r="270" spans="1:1">
      <c r="A270" s="1" t="s">
        <v>170</v>
      </c>
    </row>
    <row r="271" spans="1:1">
      <c r="A271" s="1" t="s">
        <v>188</v>
      </c>
    </row>
    <row r="272" spans="1:1">
      <c r="A272" s="1" t="s">
        <v>189</v>
      </c>
    </row>
    <row r="275" spans="1:1">
      <c r="A275" s="1" t="s">
        <v>64</v>
      </c>
    </row>
    <row r="276" spans="1:1">
      <c r="A276" s="1" t="s">
        <v>190</v>
      </c>
    </row>
    <row r="277" spans="1:1">
      <c r="A277" s="1" t="s">
        <v>191</v>
      </c>
    </row>
    <row r="278" spans="1:1">
      <c r="A278" s="1" t="s">
        <v>192</v>
      </c>
    </row>
    <row r="279" spans="1:1">
      <c r="A279" s="1" t="s">
        <v>193</v>
      </c>
    </row>
    <row r="280" spans="1:1">
      <c r="A280" s="1" t="s">
        <v>194</v>
      </c>
    </row>
    <row r="281" spans="1:1">
      <c r="A281" s="1" t="s">
        <v>70</v>
      </c>
    </row>
    <row r="282" spans="1:1">
      <c r="A282" s="1" t="s">
        <v>71</v>
      </c>
    </row>
    <row r="283" spans="1:1">
      <c r="A283" s="1" t="s">
        <v>195</v>
      </c>
    </row>
    <row r="284" spans="1:1">
      <c r="A284" s="1" t="s">
        <v>156</v>
      </c>
    </row>
    <row r="285" spans="1:1">
      <c r="A285" s="1" t="s">
        <v>93</v>
      </c>
    </row>
    <row r="286" spans="1:1">
      <c r="A286" s="1" t="s">
        <v>196</v>
      </c>
    </row>
    <row r="287" spans="1:1">
      <c r="A287" s="1" t="s">
        <v>197</v>
      </c>
    </row>
    <row r="291" spans="1:1">
      <c r="A291" s="1" t="s">
        <v>198</v>
      </c>
    </row>
    <row r="292" spans="1:1">
      <c r="A292" s="1" t="s">
        <v>199</v>
      </c>
    </row>
    <row r="293" spans="1:1">
      <c r="A293" s="1" t="s">
        <v>80</v>
      </c>
    </row>
    <row r="294" spans="1:1">
      <c r="A294" s="1" t="s">
        <v>183</v>
      </c>
    </row>
    <row r="295" spans="1:1">
      <c r="A295" s="1" t="s">
        <v>52</v>
      </c>
    </row>
    <row r="296" spans="1:1">
      <c r="A296" s="1" t="s">
        <v>52</v>
      </c>
    </row>
    <row r="297" spans="1:1">
      <c r="A297" s="1" t="s">
        <v>52</v>
      </c>
    </row>
    <row r="298" spans="1:1">
      <c r="A298" s="1" t="s">
        <v>184</v>
      </c>
    </row>
    <row r="299" spans="1:1">
      <c r="A299" s="1" t="s">
        <v>52</v>
      </c>
    </row>
    <row r="300" spans="1:1">
      <c r="A300" s="1" t="s">
        <v>52</v>
      </c>
    </row>
    <row r="301" spans="1:1">
      <c r="A301" s="1" t="s">
        <v>200</v>
      </c>
    </row>
    <row r="302" spans="1:1">
      <c r="A302" s="1" t="s">
        <v>52</v>
      </c>
    </row>
    <row r="303" spans="1:1">
      <c r="A303" s="1" t="s">
        <v>145</v>
      </c>
    </row>
    <row r="304" spans="1:1">
      <c r="A304" s="1" t="s">
        <v>201</v>
      </c>
    </row>
    <row r="305" spans="1:1">
      <c r="A305" s="1" t="s">
        <v>59</v>
      </c>
    </row>
    <row r="306" spans="1:1">
      <c r="A306" s="1" t="s">
        <v>202</v>
      </c>
    </row>
    <row r="307" spans="1:1">
      <c r="A307" s="1" t="s">
        <v>52</v>
      </c>
    </row>
    <row r="308" spans="1:1">
      <c r="A308" s="1" t="s">
        <v>203</v>
      </c>
    </row>
    <row r="309" spans="1:1">
      <c r="A309" s="1" t="s">
        <v>204</v>
      </c>
    </row>
    <row r="310" spans="1:1">
      <c r="A310" s="1" t="s">
        <v>205</v>
      </c>
    </row>
    <row r="311" spans="1:1">
      <c r="A311" s="1" t="s">
        <v>206</v>
      </c>
    </row>
    <row r="312" spans="1:1">
      <c r="A312" s="1" t="s">
        <v>207</v>
      </c>
    </row>
    <row r="315" spans="1:1">
      <c r="A315" s="1" t="s">
        <v>64</v>
      </c>
    </row>
    <row r="316" spans="1:1">
      <c r="A316" s="1" t="s">
        <v>208</v>
      </c>
    </row>
    <row r="317" spans="1:1">
      <c r="A317" s="1" t="s">
        <v>133</v>
      </c>
    </row>
    <row r="318" spans="1:1">
      <c r="A318" s="1" t="s">
        <v>209</v>
      </c>
    </row>
    <row r="319" spans="1:1">
      <c r="A319" s="1" t="s">
        <v>210</v>
      </c>
    </row>
    <row r="320" spans="1:1">
      <c r="A320" s="1" t="s">
        <v>211</v>
      </c>
    </row>
    <row r="321" spans="1:1">
      <c r="A321" s="1" t="s">
        <v>70</v>
      </c>
    </row>
    <row r="322" spans="1:1">
      <c r="A322" s="1" t="s">
        <v>71</v>
      </c>
    </row>
    <row r="323" spans="1:1">
      <c r="A323" s="1" t="s">
        <v>212</v>
      </c>
    </row>
    <row r="324" spans="1:1">
      <c r="A324" s="1" t="s">
        <v>156</v>
      </c>
    </row>
    <row r="325" spans="1:1">
      <c r="A325" s="1" t="s">
        <v>117</v>
      </c>
    </row>
    <row r="326" spans="1:1">
      <c r="A326" s="1" t="s">
        <v>213</v>
      </c>
    </row>
    <row r="327" spans="1:1">
      <c r="A327" s="1" t="s">
        <v>214</v>
      </c>
    </row>
    <row r="328" spans="1:1">
      <c r="A328" s="1" t="s">
        <v>215</v>
      </c>
    </row>
    <row r="332" spans="1:1">
      <c r="A332" s="1" t="s">
        <v>216</v>
      </c>
    </row>
    <row r="333" spans="1:1">
      <c r="A333" s="1" t="s">
        <v>217</v>
      </c>
    </row>
    <row r="334" spans="1:1">
      <c r="A334" s="1" t="s">
        <v>162</v>
      </c>
    </row>
    <row r="335" spans="1:1">
      <c r="A335" s="1" t="s">
        <v>52</v>
      </c>
    </row>
    <row r="336" spans="1:1">
      <c r="A336" s="1" t="s">
        <v>163</v>
      </c>
    </row>
    <row r="337" spans="1:1">
      <c r="A337" s="1" t="s">
        <v>52</v>
      </c>
    </row>
    <row r="338" spans="1:1">
      <c r="A338" s="1" t="s">
        <v>164</v>
      </c>
    </row>
    <row r="339" spans="1:1">
      <c r="A339" s="1" t="s">
        <v>52</v>
      </c>
    </row>
    <row r="340" spans="1:1">
      <c r="A340" s="1" t="s">
        <v>218</v>
      </c>
    </row>
    <row r="341" spans="1:1">
      <c r="A341" s="1" t="s">
        <v>52</v>
      </c>
    </row>
    <row r="342" spans="1:1">
      <c r="A342" s="1" t="s">
        <v>219</v>
      </c>
    </row>
    <row r="343" spans="1:1">
      <c r="A343" s="1" t="s">
        <v>220</v>
      </c>
    </row>
    <row r="344" spans="1:1">
      <c r="A344" s="1" t="s">
        <v>183</v>
      </c>
    </row>
    <row r="345" spans="1:1">
      <c r="A345" s="1" t="s">
        <v>52</v>
      </c>
    </row>
    <row r="346" spans="1:1">
      <c r="A346" s="1" t="s">
        <v>221</v>
      </c>
    </row>
    <row r="347" spans="1:1">
      <c r="A347" s="1" t="s">
        <v>52</v>
      </c>
    </row>
    <row r="348" spans="1:1">
      <c r="A348" s="1" t="s">
        <v>222</v>
      </c>
    </row>
    <row r="349" spans="1:1">
      <c r="A349" s="1" t="s">
        <v>223</v>
      </c>
    </row>
    <row r="350" spans="1:1">
      <c r="A350" s="1" t="s">
        <v>224</v>
      </c>
    </row>
    <row r="351" spans="1:1">
      <c r="A351" s="1" t="s">
        <v>61</v>
      </c>
    </row>
    <row r="352" spans="1:1">
      <c r="A352" s="1" t="s">
        <v>225</v>
      </c>
    </row>
    <row r="353" spans="1:1">
      <c r="A353" s="1" t="s">
        <v>110</v>
      </c>
    </row>
    <row r="356" spans="1:1">
      <c r="A356" s="1" t="s">
        <v>64</v>
      </c>
    </row>
    <row r="357" spans="1:1">
      <c r="A357" s="1" t="s">
        <v>226</v>
      </c>
    </row>
    <row r="358" spans="1:1">
      <c r="A358" s="1" t="s">
        <v>112</v>
      </c>
    </row>
    <row r="359" spans="1:1">
      <c r="A359" s="1" t="s">
        <v>227</v>
      </c>
    </row>
    <row r="360" spans="1:1">
      <c r="A360" s="1" t="s">
        <v>228</v>
      </c>
    </row>
    <row r="361" spans="1:1">
      <c r="A361" s="1" t="s">
        <v>229</v>
      </c>
    </row>
    <row r="362" spans="1:1">
      <c r="A362" s="1" t="s">
        <v>70</v>
      </c>
    </row>
    <row r="363" spans="1:1">
      <c r="A363" s="1" t="s">
        <v>71</v>
      </c>
    </row>
    <row r="364" spans="1:1">
      <c r="A364" s="1" t="s">
        <v>230</v>
      </c>
    </row>
    <row r="365" spans="1:1">
      <c r="A365" s="1" t="s">
        <v>156</v>
      </c>
    </row>
    <row r="366" spans="1:1">
      <c r="A366" s="1" t="s">
        <v>138</v>
      </c>
    </row>
    <row r="367" spans="1:1">
      <c r="A367" s="1" t="s">
        <v>231</v>
      </c>
    </row>
    <row r="368" spans="1:1">
      <c r="A368" s="1" t="s">
        <v>232</v>
      </c>
    </row>
    <row r="372" spans="1:1">
      <c r="A372" s="1" t="s">
        <v>233</v>
      </c>
    </row>
    <row r="373" spans="1:1">
      <c r="A373" s="1" t="s">
        <v>234</v>
      </c>
    </row>
    <row r="374" spans="1:1">
      <c r="A374" s="1" t="s">
        <v>235</v>
      </c>
    </row>
    <row r="375" spans="1:1">
      <c r="A375" s="1" t="s">
        <v>52</v>
      </c>
    </row>
    <row r="376" spans="1:1">
      <c r="A376" s="1" t="s">
        <v>236</v>
      </c>
    </row>
    <row r="377" spans="1:1">
      <c r="A377" s="1" t="s">
        <v>52</v>
      </c>
    </row>
    <row r="378" spans="1:1">
      <c r="A378" s="1" t="s">
        <v>52</v>
      </c>
    </row>
    <row r="379" spans="1:1">
      <c r="A379" s="1" t="s">
        <v>237</v>
      </c>
    </row>
    <row r="380" spans="1:1">
      <c r="A380" s="1" t="s">
        <v>52</v>
      </c>
    </row>
    <row r="381" spans="1:1">
      <c r="A381" s="1" t="s">
        <v>238</v>
      </c>
    </row>
    <row r="382" spans="1:1">
      <c r="A382" s="1" t="s">
        <v>239</v>
      </c>
    </row>
    <row r="383" spans="1:1">
      <c r="A383" s="1" t="s">
        <v>162</v>
      </c>
    </row>
    <row r="384" spans="1:1">
      <c r="A384" s="1" t="s">
        <v>52</v>
      </c>
    </row>
    <row r="385" spans="1:1">
      <c r="A385" s="1" t="s">
        <v>240</v>
      </c>
    </row>
    <row r="386" spans="1:1">
      <c r="A386" s="1" t="s">
        <v>52</v>
      </c>
    </row>
    <row r="387" spans="1:1">
      <c r="A387" s="1" t="s">
        <v>52</v>
      </c>
    </row>
    <row r="388" spans="1:1">
      <c r="A388" s="1" t="s">
        <v>241</v>
      </c>
    </row>
    <row r="389" spans="1:1">
      <c r="A389" s="1" t="s">
        <v>242</v>
      </c>
    </row>
    <row r="390" spans="1:1">
      <c r="A390" s="1" t="s">
        <v>243</v>
      </c>
    </row>
    <row r="391" spans="1:1">
      <c r="A391" s="1" t="s">
        <v>244</v>
      </c>
    </row>
    <row r="392" spans="1:1">
      <c r="A392" s="1" t="s">
        <v>245</v>
      </c>
    </row>
    <row r="393" spans="1:1">
      <c r="A393" s="1" t="s">
        <v>131</v>
      </c>
    </row>
    <row r="396" spans="1:1">
      <c r="A396" s="1" t="s">
        <v>64</v>
      </c>
    </row>
    <row r="397" spans="1:1">
      <c r="A397" s="1" t="s">
        <v>246</v>
      </c>
    </row>
    <row r="398" spans="1:1">
      <c r="A398" s="1" t="s">
        <v>247</v>
      </c>
    </row>
    <row r="399" spans="1:1">
      <c r="A399" s="1" t="s">
        <v>248</v>
      </c>
    </row>
    <row r="400" spans="1:1">
      <c r="A400" s="1" t="s">
        <v>249</v>
      </c>
    </row>
    <row r="401" spans="1:1">
      <c r="A401" s="1" t="s">
        <v>250</v>
      </c>
    </row>
    <row r="402" spans="1:1">
      <c r="A402" s="1" t="s">
        <v>70</v>
      </c>
    </row>
    <row r="403" spans="1:1">
      <c r="A403" s="1" t="s">
        <v>71</v>
      </c>
    </row>
    <row r="404" spans="1:1">
      <c r="A404" s="1" t="s">
        <v>251</v>
      </c>
    </row>
    <row r="405" spans="1:1">
      <c r="A405" s="1" t="s">
        <v>252</v>
      </c>
    </row>
    <row r="406" spans="1:1">
      <c r="A406" s="1" t="s">
        <v>46</v>
      </c>
    </row>
    <row r="407" spans="1:1">
      <c r="A407" s="1" t="s">
        <v>253</v>
      </c>
    </row>
    <row r="408" spans="1:1">
      <c r="A408" s="1" t="s">
        <v>254</v>
      </c>
    </row>
    <row r="412" spans="1:1">
      <c r="A412" s="1" t="s">
        <v>255</v>
      </c>
    </row>
    <row r="413" spans="1:1">
      <c r="A413" s="1" t="s">
        <v>256</v>
      </c>
    </row>
    <row r="414" spans="1:1">
      <c r="A414" s="1" t="s">
        <v>257</v>
      </c>
    </row>
    <row r="415" spans="1:1">
      <c r="A415" s="1" t="s">
        <v>52</v>
      </c>
    </row>
    <row r="416" spans="1:1">
      <c r="A416" s="1" t="s">
        <v>52</v>
      </c>
    </row>
    <row r="417" spans="1:1">
      <c r="A417" s="1" t="s">
        <v>258</v>
      </c>
    </row>
    <row r="418" spans="1:1">
      <c r="A418" s="1" t="s">
        <v>52</v>
      </c>
    </row>
    <row r="419" spans="1:1">
      <c r="A419" s="1" t="s">
        <v>259</v>
      </c>
    </row>
    <row r="420" spans="1:1">
      <c r="A420" s="1" t="s">
        <v>52</v>
      </c>
    </row>
    <row r="421" spans="1:1">
      <c r="A421" s="1" t="s">
        <v>80</v>
      </c>
    </row>
    <row r="422" spans="1:1">
      <c r="A422" s="1" t="s">
        <v>260</v>
      </c>
    </row>
    <row r="423" spans="1:1">
      <c r="A423" s="1" t="s">
        <v>102</v>
      </c>
    </row>
    <row r="424" spans="1:1">
      <c r="A424" s="1" t="s">
        <v>261</v>
      </c>
    </row>
    <row r="425" spans="1:1">
      <c r="A425" s="1" t="s">
        <v>52</v>
      </c>
    </row>
    <row r="426" spans="1:1">
      <c r="A426" s="1" t="s">
        <v>52</v>
      </c>
    </row>
    <row r="427" spans="1:1">
      <c r="A427" s="1" t="s">
        <v>262</v>
      </c>
    </row>
    <row r="428" spans="1:1">
      <c r="A428" s="1" t="s">
        <v>52</v>
      </c>
    </row>
    <row r="429" spans="1:1">
      <c r="A429" s="1" t="s">
        <v>263</v>
      </c>
    </row>
    <row r="430" spans="1:1">
      <c r="A430" s="1" t="s">
        <v>52</v>
      </c>
    </row>
    <row r="431" spans="1:1">
      <c r="A431" s="1" t="s">
        <v>264</v>
      </c>
    </row>
    <row r="432" spans="1:1">
      <c r="A432" s="1" t="s">
        <v>265</v>
      </c>
    </row>
    <row r="433" spans="1:1">
      <c r="A433" s="1" t="s">
        <v>63</v>
      </c>
    </row>
    <row r="436" spans="1:1">
      <c r="A436" s="1" t="s">
        <v>64</v>
      </c>
    </row>
    <row r="437" spans="1:1">
      <c r="A437" s="1" t="s">
        <v>266</v>
      </c>
    </row>
    <row r="438" spans="1:1">
      <c r="A438" s="1" t="s">
        <v>66</v>
      </c>
    </row>
    <row r="439" spans="1:1">
      <c r="A439" s="1" t="s">
        <v>267</v>
      </c>
    </row>
    <row r="440" spans="1:1">
      <c r="A440" s="1" t="s">
        <v>268</v>
      </c>
    </row>
    <row r="441" spans="1:1">
      <c r="A441" s="1" t="s">
        <v>269</v>
      </c>
    </row>
    <row r="442" spans="1:1">
      <c r="A442" s="1" t="s">
        <v>70</v>
      </c>
    </row>
    <row r="443" spans="1:1">
      <c r="A443" s="1" t="s">
        <v>71</v>
      </c>
    </row>
    <row r="444" spans="1:1">
      <c r="A444" s="1" t="s">
        <v>270</v>
      </c>
    </row>
    <row r="445" spans="1:1">
      <c r="A445" s="1" t="s">
        <v>252</v>
      </c>
    </row>
    <row r="446" spans="1:1">
      <c r="A446" s="1" t="s">
        <v>73</v>
      </c>
    </row>
    <row r="447" spans="1:1">
      <c r="A447" s="1" t="s">
        <v>271</v>
      </c>
    </row>
    <row r="448" spans="1:1">
      <c r="A448" s="1" t="s">
        <v>272</v>
      </c>
    </row>
    <row r="452" spans="1:1">
      <c r="A452" s="1" t="s">
        <v>273</v>
      </c>
    </row>
    <row r="453" spans="1:1">
      <c r="A453" s="1" t="s">
        <v>274</v>
      </c>
    </row>
    <row r="454" spans="1:1">
      <c r="A454" s="1" t="s">
        <v>275</v>
      </c>
    </row>
    <row r="455" spans="1:1">
      <c r="A455" s="1" t="s">
        <v>52</v>
      </c>
    </row>
    <row r="456" spans="1:1">
      <c r="A456" s="1" t="s">
        <v>276</v>
      </c>
    </row>
    <row r="457" spans="1:1">
      <c r="A457" s="1" t="s">
        <v>52</v>
      </c>
    </row>
    <row r="458" spans="1:1">
      <c r="A458" s="1" t="s">
        <v>52</v>
      </c>
    </row>
    <row r="459" spans="1:1">
      <c r="A459" s="1" t="s">
        <v>277</v>
      </c>
    </row>
    <row r="460" spans="1:1">
      <c r="A460" s="1" t="s">
        <v>52</v>
      </c>
    </row>
    <row r="461" spans="1:1">
      <c r="A461" s="1" t="s">
        <v>278</v>
      </c>
    </row>
    <row r="462" spans="1:1">
      <c r="A462" s="1" t="s">
        <v>102</v>
      </c>
    </row>
    <row r="463" spans="1:1">
      <c r="A463" s="1" t="s">
        <v>279</v>
      </c>
    </row>
    <row r="464" spans="1:1">
      <c r="A464" s="1" t="s">
        <v>52</v>
      </c>
    </row>
    <row r="465" spans="1:1">
      <c r="A465" s="1" t="s">
        <v>280</v>
      </c>
    </row>
    <row r="466" spans="1:1">
      <c r="A466" s="1" t="s">
        <v>52</v>
      </c>
    </row>
    <row r="467" spans="1:1">
      <c r="A467" s="1" t="s">
        <v>52</v>
      </c>
    </row>
    <row r="468" spans="1:1">
      <c r="A468" s="1" t="s">
        <v>281</v>
      </c>
    </row>
    <row r="469" spans="1:1">
      <c r="A469" s="1" t="s">
        <v>59</v>
      </c>
    </row>
    <row r="470" spans="1:1">
      <c r="A470" s="1" t="s">
        <v>282</v>
      </c>
    </row>
    <row r="471" spans="1:1">
      <c r="A471" s="1" t="s">
        <v>61</v>
      </c>
    </row>
    <row r="472" spans="1:1">
      <c r="A472" s="1" t="s">
        <v>283</v>
      </c>
    </row>
    <row r="473" spans="1:1">
      <c r="A473" s="1" t="s">
        <v>284</v>
      </c>
    </row>
    <row r="476" spans="1:1">
      <c r="A476" s="1" t="s">
        <v>64</v>
      </c>
    </row>
    <row r="477" spans="1:1">
      <c r="A477" s="1" t="s">
        <v>285</v>
      </c>
    </row>
    <row r="478" spans="1:1">
      <c r="A478" s="1" t="s">
        <v>66</v>
      </c>
    </row>
    <row r="479" spans="1:1">
      <c r="A479" s="1" t="s">
        <v>286</v>
      </c>
    </row>
    <row r="480" spans="1:1">
      <c r="A480" s="1" t="s">
        <v>287</v>
      </c>
    </row>
    <row r="481" spans="1:1">
      <c r="A481" s="1" t="s">
        <v>288</v>
      </c>
    </row>
    <row r="482" spans="1:1">
      <c r="A482" s="1" t="s">
        <v>70</v>
      </c>
    </row>
    <row r="483" spans="1:1">
      <c r="A483" s="1" t="s">
        <v>71</v>
      </c>
    </row>
    <row r="484" spans="1:1">
      <c r="A484" s="1" t="s">
        <v>289</v>
      </c>
    </row>
    <row r="485" spans="1:1">
      <c r="A485" s="1" t="s">
        <v>252</v>
      </c>
    </row>
    <row r="486" spans="1:1">
      <c r="A486" s="1" t="s">
        <v>93</v>
      </c>
    </row>
    <row r="487" spans="1:1">
      <c r="A487" s="1" t="s">
        <v>290</v>
      </c>
    </row>
    <row r="488" spans="1:1">
      <c r="A488" s="1" t="s">
        <v>291</v>
      </c>
    </row>
    <row r="492" spans="1:1">
      <c r="A492" s="1" t="s">
        <v>292</v>
      </c>
    </row>
    <row r="493" spans="1:1">
      <c r="A493" s="1" t="s">
        <v>293</v>
      </c>
    </row>
    <row r="494" spans="1:1">
      <c r="A494" s="1" t="s">
        <v>294</v>
      </c>
    </row>
    <row r="495" spans="1:1">
      <c r="A495" s="1" t="s">
        <v>52</v>
      </c>
    </row>
    <row r="496" spans="1:1">
      <c r="A496" s="1" t="s">
        <v>295</v>
      </c>
    </row>
    <row r="497" spans="1:1">
      <c r="A497" s="1" t="s">
        <v>52</v>
      </c>
    </row>
    <row r="498" spans="1:1">
      <c r="A498" s="1" t="s">
        <v>52</v>
      </c>
    </row>
    <row r="499" spans="1:1">
      <c r="A499" s="1" t="s">
        <v>278</v>
      </c>
    </row>
    <row r="500" spans="1:1">
      <c r="A500" s="1" t="s">
        <v>80</v>
      </c>
    </row>
    <row r="501" spans="1:1">
      <c r="A501" s="1" t="s">
        <v>279</v>
      </c>
    </row>
    <row r="502" spans="1:1">
      <c r="A502" s="1" t="s">
        <v>52</v>
      </c>
    </row>
    <row r="503" spans="1:1">
      <c r="A503" s="1" t="s">
        <v>296</v>
      </c>
    </row>
    <row r="504" spans="1:1">
      <c r="A504" s="1" t="s">
        <v>102</v>
      </c>
    </row>
    <row r="505" spans="1:1">
      <c r="A505" s="1" t="s">
        <v>297</v>
      </c>
    </row>
    <row r="506" spans="1:1">
      <c r="A506" s="1" t="s">
        <v>52</v>
      </c>
    </row>
    <row r="507" spans="1:1">
      <c r="A507" s="1" t="s">
        <v>239</v>
      </c>
    </row>
    <row r="508" spans="1:1">
      <c r="A508" s="1" t="s">
        <v>298</v>
      </c>
    </row>
    <row r="509" spans="1:1">
      <c r="A509" s="1" t="s">
        <v>299</v>
      </c>
    </row>
    <row r="510" spans="1:1">
      <c r="A510" s="1" t="s">
        <v>300</v>
      </c>
    </row>
    <row r="511" spans="1:1">
      <c r="A511" s="1" t="s">
        <v>264</v>
      </c>
    </row>
    <row r="512" spans="1:1">
      <c r="A512" s="1" t="s">
        <v>301</v>
      </c>
    </row>
    <row r="513" spans="1:1">
      <c r="A513" s="1" t="s">
        <v>110</v>
      </c>
    </row>
    <row r="516" spans="1:1">
      <c r="A516" s="1" t="s">
        <v>64</v>
      </c>
    </row>
    <row r="517" spans="1:1">
      <c r="A517" s="1" t="s">
        <v>302</v>
      </c>
    </row>
    <row r="518" spans="1:1">
      <c r="A518" s="1" t="s">
        <v>66</v>
      </c>
    </row>
    <row r="519" spans="1:1">
      <c r="A519" s="1" t="s">
        <v>303</v>
      </c>
    </row>
    <row r="520" spans="1:1">
      <c r="A520" s="1" t="s">
        <v>304</v>
      </c>
    </row>
    <row r="521" spans="1:1">
      <c r="A521" s="1" t="s">
        <v>305</v>
      </c>
    </row>
    <row r="522" spans="1:1">
      <c r="A522" s="1" t="s">
        <v>70</v>
      </c>
    </row>
    <row r="523" spans="1:1">
      <c r="A523" s="1" t="s">
        <v>71</v>
      </c>
    </row>
    <row r="524" spans="1:1">
      <c r="A524" s="1" t="s">
        <v>306</v>
      </c>
    </row>
    <row r="525" spans="1:1">
      <c r="A525" s="1" t="s">
        <v>252</v>
      </c>
    </row>
    <row r="526" spans="1:1">
      <c r="A526" s="1" t="s">
        <v>117</v>
      </c>
    </row>
    <row r="527" spans="1:1">
      <c r="A527" s="1" t="s">
        <v>307</v>
      </c>
    </row>
    <row r="528" spans="1:1">
      <c r="A528" s="1" t="s">
        <v>308</v>
      </c>
    </row>
    <row r="532" spans="1:1">
      <c r="A532" s="1" t="s">
        <v>309</v>
      </c>
    </row>
    <row r="533" spans="1:1">
      <c r="A533" s="1" t="s">
        <v>310</v>
      </c>
    </row>
    <row r="534" spans="1:1">
      <c r="A534" s="1" t="s">
        <v>261</v>
      </c>
    </row>
    <row r="535" spans="1:1">
      <c r="A535" s="1" t="s">
        <v>52</v>
      </c>
    </row>
    <row r="536" spans="1:1">
      <c r="A536" s="1" t="s">
        <v>275</v>
      </c>
    </row>
    <row r="537" spans="1:1">
      <c r="A537" s="1" t="s">
        <v>52</v>
      </c>
    </row>
    <row r="538" spans="1:1">
      <c r="A538" s="1" t="s">
        <v>276</v>
      </c>
    </row>
    <row r="539" spans="1:1">
      <c r="A539" s="1" t="s">
        <v>52</v>
      </c>
    </row>
    <row r="540" spans="1:1">
      <c r="A540" s="1" t="s">
        <v>295</v>
      </c>
    </row>
    <row r="541" spans="1:1">
      <c r="A541" s="1" t="s">
        <v>311</v>
      </c>
    </row>
    <row r="542" spans="1:1">
      <c r="A542" s="1" t="s">
        <v>278</v>
      </c>
    </row>
    <row r="543" spans="1:1">
      <c r="A543" s="1" t="s">
        <v>312</v>
      </c>
    </row>
    <row r="544" spans="1:1">
      <c r="A544" s="1" t="s">
        <v>279</v>
      </c>
    </row>
    <row r="545" spans="1:1">
      <c r="A545" s="1" t="s">
        <v>52</v>
      </c>
    </row>
    <row r="546" spans="1:1">
      <c r="A546" s="1" t="s">
        <v>296</v>
      </c>
    </row>
    <row r="547" spans="1:1">
      <c r="A547" s="1" t="s">
        <v>313</v>
      </c>
    </row>
    <row r="548" spans="1:1">
      <c r="A548" s="1" t="s">
        <v>297</v>
      </c>
    </row>
    <row r="549" spans="1:1">
      <c r="A549" s="1" t="s">
        <v>314</v>
      </c>
    </row>
    <row r="550" spans="1:1">
      <c r="A550" s="1" t="s">
        <v>298</v>
      </c>
    </row>
    <row r="551" spans="1:1">
      <c r="A551" s="1" t="s">
        <v>315</v>
      </c>
    </row>
    <row r="552" spans="1:1">
      <c r="A552" s="1" t="s">
        <v>316</v>
      </c>
    </row>
    <row r="553" spans="1:1">
      <c r="A553" s="1" t="s">
        <v>317</v>
      </c>
    </row>
    <row r="556" spans="1:1">
      <c r="A556" s="1" t="s">
        <v>64</v>
      </c>
    </row>
    <row r="557" spans="1:1">
      <c r="A557" s="1" t="s">
        <v>318</v>
      </c>
    </row>
    <row r="558" spans="1:1">
      <c r="A558" s="1" t="s">
        <v>191</v>
      </c>
    </row>
    <row r="559" spans="1:1">
      <c r="A559" s="1" t="s">
        <v>319</v>
      </c>
    </row>
    <row r="560" spans="1:1">
      <c r="A560" s="1" t="s">
        <v>320</v>
      </c>
    </row>
    <row r="561" spans="1:1">
      <c r="A561" s="1" t="s">
        <v>321</v>
      </c>
    </row>
    <row r="562" spans="1:1">
      <c r="A562" s="1" t="s">
        <v>70</v>
      </c>
    </row>
    <row r="563" spans="1:1">
      <c r="A563" s="1" t="s">
        <v>71</v>
      </c>
    </row>
    <row r="564" spans="1:1">
      <c r="A564" s="1" t="s">
        <v>322</v>
      </c>
    </row>
    <row r="565" spans="1:1">
      <c r="A565" s="1" t="s">
        <v>252</v>
      </c>
    </row>
    <row r="566" spans="1:1">
      <c r="A566" s="1" t="s">
        <v>138</v>
      </c>
    </row>
    <row r="567" spans="1:1">
      <c r="A567" s="1" t="s">
        <v>323</v>
      </c>
    </row>
    <row r="568" spans="1:1">
      <c r="A568" s="1" t="s">
        <v>324</v>
      </c>
    </row>
    <row r="572" spans="1:1">
      <c r="A572" s="1" t="s">
        <v>255</v>
      </c>
    </row>
    <row r="573" spans="1:1">
      <c r="A573" s="1" t="s">
        <v>325</v>
      </c>
    </row>
    <row r="574" spans="1:1">
      <c r="A574" s="1" t="s">
        <v>257</v>
      </c>
    </row>
    <row r="575" spans="1:1">
      <c r="A575" s="1" t="s">
        <v>52</v>
      </c>
    </row>
    <row r="576" spans="1:1">
      <c r="A576" s="1" t="s">
        <v>258</v>
      </c>
    </row>
    <row r="577" spans="1:1">
      <c r="A577" s="1" t="s">
        <v>52</v>
      </c>
    </row>
    <row r="578" spans="1:1">
      <c r="A578" s="1" t="s">
        <v>259</v>
      </c>
    </row>
    <row r="579" spans="1:1">
      <c r="A579" s="1" t="s">
        <v>52</v>
      </c>
    </row>
    <row r="580" spans="1:1">
      <c r="A580" s="1" t="s">
        <v>260</v>
      </c>
    </row>
    <row r="581" spans="1:1">
      <c r="A581" s="1" t="s">
        <v>145</v>
      </c>
    </row>
    <row r="582" spans="1:1">
      <c r="A582" s="1" t="s">
        <v>326</v>
      </c>
    </row>
    <row r="583" spans="1:1">
      <c r="A583" s="1" t="s">
        <v>52</v>
      </c>
    </row>
    <row r="584" spans="1:1">
      <c r="A584" s="1" t="s">
        <v>275</v>
      </c>
    </row>
    <row r="585" spans="1:1">
      <c r="A585" s="1" t="s">
        <v>52</v>
      </c>
    </row>
    <row r="586" spans="1:1">
      <c r="A586" s="1" t="s">
        <v>276</v>
      </c>
    </row>
    <row r="587" spans="1:1">
      <c r="A587" s="1" t="s">
        <v>52</v>
      </c>
    </row>
    <row r="588" spans="1:1">
      <c r="A588" s="1" t="s">
        <v>327</v>
      </c>
    </row>
    <row r="589" spans="1:1">
      <c r="A589" s="1" t="s">
        <v>52</v>
      </c>
    </row>
    <row r="590" spans="1:1">
      <c r="A590" s="1" t="s">
        <v>278</v>
      </c>
    </row>
    <row r="591" spans="1:1">
      <c r="A591" s="1" t="s">
        <v>328</v>
      </c>
    </row>
    <row r="592" spans="1:1">
      <c r="A592" s="1" t="s">
        <v>329</v>
      </c>
    </row>
    <row r="593" spans="1:1">
      <c r="A593" s="1" t="s">
        <v>131</v>
      </c>
    </row>
    <row r="596" spans="1:1">
      <c r="A596" s="1" t="s">
        <v>64</v>
      </c>
    </row>
    <row r="597" spans="1:1">
      <c r="A597" s="1" t="s">
        <v>330</v>
      </c>
    </row>
    <row r="598" spans="1:1">
      <c r="A598" s="1" t="s">
        <v>66</v>
      </c>
    </row>
    <row r="599" spans="1:1">
      <c r="A599" s="1" t="s">
        <v>331</v>
      </c>
    </row>
    <row r="600" spans="1:1">
      <c r="A600" s="1" t="s">
        <v>332</v>
      </c>
    </row>
    <row r="601" spans="1:1">
      <c r="A601" s="1" t="s">
        <v>333</v>
      </c>
    </row>
    <row r="602" spans="1:1">
      <c r="A602" s="1" t="s">
        <v>70</v>
      </c>
    </row>
    <row r="603" spans="1:1">
      <c r="A603" s="1" t="s">
        <v>71</v>
      </c>
    </row>
    <row r="604" spans="1:1">
      <c r="A604" s="1" t="s">
        <v>334</v>
      </c>
    </row>
    <row r="605" spans="1:1">
      <c r="A605" s="1" t="s">
        <v>335</v>
      </c>
    </row>
    <row r="606" spans="1:1">
      <c r="A606" s="1" t="s">
        <v>46</v>
      </c>
    </row>
    <row r="607" spans="1:1">
      <c r="A607" s="1" t="s">
        <v>336</v>
      </c>
    </row>
    <row r="608" spans="1:1">
      <c r="A608" s="1" t="s">
        <v>337</v>
      </c>
    </row>
    <row r="612" spans="1:1">
      <c r="A612" s="1" t="s">
        <v>338</v>
      </c>
    </row>
    <row r="613" spans="1:1">
      <c r="A613" s="1" t="s">
        <v>339</v>
      </c>
    </row>
    <row r="614" spans="1:1">
      <c r="A614" s="1" t="s">
        <v>340</v>
      </c>
    </row>
    <row r="615" spans="1:1">
      <c r="A615" s="1" t="s">
        <v>52</v>
      </c>
    </row>
    <row r="616" spans="1:1">
      <c r="A616" s="1" t="s">
        <v>341</v>
      </c>
    </row>
    <row r="617" spans="1:1">
      <c r="A617" s="1" t="s">
        <v>52</v>
      </c>
    </row>
    <row r="618" spans="1:1">
      <c r="A618" s="1" t="s">
        <v>52</v>
      </c>
    </row>
    <row r="619" spans="1:1">
      <c r="A619" s="1" t="s">
        <v>342</v>
      </c>
    </row>
    <row r="620" spans="1:1">
      <c r="A620" s="1" t="s">
        <v>52</v>
      </c>
    </row>
    <row r="621" spans="1:1">
      <c r="A621" s="1" t="s">
        <v>343</v>
      </c>
    </row>
    <row r="622" spans="1:1">
      <c r="A622" s="1" t="s">
        <v>52</v>
      </c>
    </row>
    <row r="623" spans="1:1">
      <c r="A623" s="1" t="s">
        <v>344</v>
      </c>
    </row>
    <row r="624" spans="1:1">
      <c r="A624" s="1" t="s">
        <v>52</v>
      </c>
    </row>
    <row r="625" spans="1:1">
      <c r="A625" s="1" t="s">
        <v>345</v>
      </c>
    </row>
    <row r="626" spans="1:1">
      <c r="A626" s="1" t="s">
        <v>52</v>
      </c>
    </row>
    <row r="627" spans="1:1">
      <c r="A627" s="1" t="s">
        <v>299</v>
      </c>
    </row>
    <row r="628" spans="1:1">
      <c r="A628" s="1" t="s">
        <v>346</v>
      </c>
    </row>
    <row r="629" spans="1:1">
      <c r="A629" s="1" t="s">
        <v>52</v>
      </c>
    </row>
    <row r="630" spans="1:1">
      <c r="A630" s="1" t="s">
        <v>347</v>
      </c>
    </row>
    <row r="631" spans="1:1">
      <c r="A631" s="1" t="s">
        <v>61</v>
      </c>
    </row>
    <row r="632" spans="1:1">
      <c r="A632" s="1" t="s">
        <v>348</v>
      </c>
    </row>
    <row r="633" spans="1:1">
      <c r="A633" s="1" t="s">
        <v>63</v>
      </c>
    </row>
    <row r="636" spans="1:1">
      <c r="A636" s="1" t="s">
        <v>64</v>
      </c>
    </row>
    <row r="637" spans="1:1">
      <c r="A637" s="1" t="s">
        <v>349</v>
      </c>
    </row>
    <row r="638" spans="1:1">
      <c r="A638" s="1" t="s">
        <v>66</v>
      </c>
    </row>
    <row r="639" spans="1:1">
      <c r="A639" s="1" t="s">
        <v>350</v>
      </c>
    </row>
    <row r="640" spans="1:1">
      <c r="A640" s="1" t="s">
        <v>351</v>
      </c>
    </row>
    <row r="641" spans="1:1">
      <c r="A641" s="1" t="s">
        <v>352</v>
      </c>
    </row>
    <row r="642" spans="1:1">
      <c r="A642" s="1" t="s">
        <v>70</v>
      </c>
    </row>
    <row r="643" spans="1:1">
      <c r="A643" s="1" t="s">
        <v>71</v>
      </c>
    </row>
    <row r="644" spans="1:1">
      <c r="A644" s="1" t="s">
        <v>353</v>
      </c>
    </row>
    <row r="645" spans="1:1">
      <c r="A645" s="1" t="s">
        <v>335</v>
      </c>
    </row>
    <row r="646" spans="1:1">
      <c r="A646" s="1" t="s">
        <v>73</v>
      </c>
    </row>
    <row r="647" spans="1:1">
      <c r="A647" s="1" t="s">
        <v>354</v>
      </c>
    </row>
    <row r="651" spans="1:1">
      <c r="A651" s="1" t="s">
        <v>355</v>
      </c>
    </row>
    <row r="652" spans="1:1">
      <c r="A652" s="1" t="s">
        <v>356</v>
      </c>
    </row>
    <row r="653" spans="1:1">
      <c r="A653" s="1" t="s">
        <v>52</v>
      </c>
    </row>
    <row r="654" spans="1:1">
      <c r="A654" s="1" t="s">
        <v>52</v>
      </c>
    </row>
    <row r="655" spans="1:1">
      <c r="A655" s="1" t="s">
        <v>357</v>
      </c>
    </row>
    <row r="656" spans="1:1">
      <c r="A656" s="1" t="s">
        <v>52</v>
      </c>
    </row>
    <row r="657" spans="1:1">
      <c r="A657" s="1" t="s">
        <v>52</v>
      </c>
    </row>
    <row r="658" spans="1:1">
      <c r="A658" s="1" t="s">
        <v>52</v>
      </c>
    </row>
    <row r="659" spans="1:1">
      <c r="A659" s="1" t="s">
        <v>358</v>
      </c>
    </row>
    <row r="660" spans="1:1">
      <c r="A660" s="1" t="s">
        <v>52</v>
      </c>
    </row>
    <row r="661" spans="1:1">
      <c r="A661" s="1" t="s">
        <v>52</v>
      </c>
    </row>
    <row r="662" spans="1:1">
      <c r="A662" s="1" t="s">
        <v>80</v>
      </c>
    </row>
    <row r="663" spans="1:1">
      <c r="A663" s="1" t="s">
        <v>359</v>
      </c>
    </row>
    <row r="664" spans="1:1">
      <c r="A664" s="1" t="s">
        <v>52</v>
      </c>
    </row>
    <row r="665" spans="1:1">
      <c r="A665" s="1" t="s">
        <v>52</v>
      </c>
    </row>
    <row r="666" spans="1:1">
      <c r="A666" s="1" t="s">
        <v>52</v>
      </c>
    </row>
    <row r="667" spans="1:1">
      <c r="A667" s="1" t="s">
        <v>360</v>
      </c>
    </row>
    <row r="668" spans="1:1">
      <c r="A668" s="1" t="s">
        <v>361</v>
      </c>
    </row>
    <row r="669" spans="1:1">
      <c r="A669" s="1" t="s">
        <v>52</v>
      </c>
    </row>
    <row r="670" spans="1:1">
      <c r="A670" s="1" t="s">
        <v>362</v>
      </c>
    </row>
    <row r="671" spans="1:1">
      <c r="A671" s="1" t="s">
        <v>363</v>
      </c>
    </row>
    <row r="672" spans="1:1">
      <c r="A672" s="1" t="s">
        <v>364</v>
      </c>
    </row>
    <row r="675" spans="1:1">
      <c r="A675" s="1" t="s">
        <v>64</v>
      </c>
    </row>
    <row r="676" spans="1:1">
      <c r="A676" s="1" t="s">
        <v>365</v>
      </c>
    </row>
    <row r="677" spans="1:1">
      <c r="A677" s="1" t="s">
        <v>366</v>
      </c>
    </row>
    <row r="678" spans="1:1">
      <c r="A678" s="1" t="s">
        <v>367</v>
      </c>
    </row>
    <row r="679" spans="1:1">
      <c r="A679" s="1" t="s">
        <v>368</v>
      </c>
    </row>
    <row r="680" spans="1:1">
      <c r="A680" s="1" t="s">
        <v>369</v>
      </c>
    </row>
    <row r="681" spans="1:1">
      <c r="A681" s="1" t="s">
        <v>70</v>
      </c>
    </row>
    <row r="682" spans="1:1">
      <c r="A682" s="1" t="s">
        <v>71</v>
      </c>
    </row>
    <row r="683" spans="1:1">
      <c r="A683" s="1" t="s">
        <v>370</v>
      </c>
    </row>
    <row r="684" spans="1:1">
      <c r="A684" s="1" t="s">
        <v>335</v>
      </c>
    </row>
    <row r="685" spans="1:1">
      <c r="A685" s="1" t="s">
        <v>93</v>
      </c>
    </row>
    <row r="686" spans="1:1">
      <c r="A686" s="1" t="s">
        <v>371</v>
      </c>
    </row>
    <row r="687" spans="1:1">
      <c r="A687" s="1" t="s">
        <v>372</v>
      </c>
    </row>
    <row r="691" spans="1:1">
      <c r="A691" s="1" t="s">
        <v>373</v>
      </c>
    </row>
    <row r="692" spans="1:1">
      <c r="A692" s="1" t="s">
        <v>374</v>
      </c>
    </row>
    <row r="693" spans="1:1">
      <c r="A693" s="1" t="s">
        <v>375</v>
      </c>
    </row>
    <row r="694" spans="1:1">
      <c r="A694" s="1" t="s">
        <v>52</v>
      </c>
    </row>
    <row r="695" spans="1:1">
      <c r="A695" s="1" t="s">
        <v>376</v>
      </c>
    </row>
    <row r="696" spans="1:1">
      <c r="A696" s="1" t="s">
        <v>52</v>
      </c>
    </row>
    <row r="697" spans="1:1">
      <c r="A697" s="1" t="s">
        <v>377</v>
      </c>
    </row>
    <row r="698" spans="1:1">
      <c r="A698" s="1" t="s">
        <v>52</v>
      </c>
    </row>
    <row r="699" spans="1:1">
      <c r="A699" s="1" t="s">
        <v>357</v>
      </c>
    </row>
    <row r="700" spans="1:1">
      <c r="A700" s="1" t="s">
        <v>80</v>
      </c>
    </row>
    <row r="701" spans="1:1">
      <c r="A701" s="1" t="s">
        <v>358</v>
      </c>
    </row>
    <row r="702" spans="1:1">
      <c r="A702" s="1" t="s">
        <v>102</v>
      </c>
    </row>
    <row r="703" spans="1:1">
      <c r="A703" s="1" t="s">
        <v>378</v>
      </c>
    </row>
    <row r="704" spans="1:1">
      <c r="A704" s="1" t="s">
        <v>52</v>
      </c>
    </row>
    <row r="705" spans="1:1">
      <c r="A705" s="1" t="s">
        <v>360</v>
      </c>
    </row>
    <row r="706" spans="1:1">
      <c r="A706" s="1" t="s">
        <v>239</v>
      </c>
    </row>
    <row r="707" spans="1:1">
      <c r="A707" s="1" t="s">
        <v>379</v>
      </c>
    </row>
    <row r="708" spans="1:1">
      <c r="A708" s="1" t="s">
        <v>52</v>
      </c>
    </row>
    <row r="709" spans="1:1">
      <c r="A709" s="1" t="s">
        <v>380</v>
      </c>
    </row>
    <row r="710" spans="1:1">
      <c r="A710" s="1" t="s">
        <v>61</v>
      </c>
    </row>
    <row r="711" spans="1:1">
      <c r="A711" s="1" t="s">
        <v>381</v>
      </c>
    </row>
    <row r="712" spans="1:1">
      <c r="A712" s="1" t="s">
        <v>110</v>
      </c>
    </row>
    <row r="715" spans="1:1">
      <c r="A715" s="1" t="s">
        <v>64</v>
      </c>
    </row>
    <row r="716" spans="1:1">
      <c r="A716" s="1" t="s">
        <v>382</v>
      </c>
    </row>
    <row r="717" spans="1:1">
      <c r="A717" s="1" t="s">
        <v>66</v>
      </c>
    </row>
    <row r="718" spans="1:1">
      <c r="A718" s="1" t="s">
        <v>383</v>
      </c>
    </row>
    <row r="719" spans="1:1">
      <c r="A719" s="1" t="s">
        <v>384</v>
      </c>
    </row>
    <row r="720" spans="1:1">
      <c r="A720" s="1" t="s">
        <v>385</v>
      </c>
    </row>
    <row r="721" spans="1:1">
      <c r="A721" s="1" t="s">
        <v>70</v>
      </c>
    </row>
    <row r="722" spans="1:1">
      <c r="A722" s="1" t="s">
        <v>71</v>
      </c>
    </row>
    <row r="723" spans="1:1">
      <c r="A723" s="1" t="s">
        <v>386</v>
      </c>
    </row>
    <row r="724" spans="1:1">
      <c r="A724" s="1" t="s">
        <v>335</v>
      </c>
    </row>
    <row r="725" spans="1:1">
      <c r="A725" s="1" t="s">
        <v>117</v>
      </c>
    </row>
    <row r="726" spans="1:1">
      <c r="A726" s="1" t="s">
        <v>387</v>
      </c>
    </row>
    <row r="727" spans="1:1">
      <c r="A727" s="1" t="s">
        <v>388</v>
      </c>
    </row>
    <row r="731" spans="1:1">
      <c r="A731" s="1" t="s">
        <v>389</v>
      </c>
    </row>
    <row r="732" spans="1:1">
      <c r="A732" s="1" t="s">
        <v>390</v>
      </c>
    </row>
    <row r="733" spans="1:1">
      <c r="A733" s="1" t="s">
        <v>345</v>
      </c>
    </row>
    <row r="734" spans="1:1">
      <c r="A734" s="1" t="s">
        <v>52</v>
      </c>
    </row>
    <row r="735" spans="1:1">
      <c r="A735" s="1" t="s">
        <v>391</v>
      </c>
    </row>
    <row r="736" spans="1:1">
      <c r="A736" s="1" t="s">
        <v>52</v>
      </c>
    </row>
    <row r="737" spans="1:1">
      <c r="A737" s="1" t="s">
        <v>376</v>
      </c>
    </row>
    <row r="738" spans="1:1">
      <c r="A738" s="1" t="s">
        <v>52</v>
      </c>
    </row>
    <row r="739" spans="1:1">
      <c r="A739" s="1" t="s">
        <v>377</v>
      </c>
    </row>
    <row r="740" spans="1:1">
      <c r="A740" s="1" t="s">
        <v>311</v>
      </c>
    </row>
    <row r="741" spans="1:1">
      <c r="A741" s="1" t="s">
        <v>357</v>
      </c>
    </row>
    <row r="742" spans="1:1">
      <c r="A742" s="1" t="s">
        <v>312</v>
      </c>
    </row>
    <row r="743" spans="1:1">
      <c r="A743" s="1" t="s">
        <v>358</v>
      </c>
    </row>
    <row r="744" spans="1:1">
      <c r="A744" s="1" t="s">
        <v>52</v>
      </c>
    </row>
    <row r="745" spans="1:1">
      <c r="A745" s="1" t="s">
        <v>378</v>
      </c>
    </row>
    <row r="746" spans="1:1">
      <c r="A746" s="1" t="s">
        <v>313</v>
      </c>
    </row>
    <row r="747" spans="1:1">
      <c r="A747" s="1" t="s">
        <v>360</v>
      </c>
    </row>
    <row r="748" spans="1:1">
      <c r="A748" s="1" t="s">
        <v>314</v>
      </c>
    </row>
    <row r="749" spans="1:1">
      <c r="A749" s="1" t="s">
        <v>392</v>
      </c>
    </row>
    <row r="750" spans="1:1">
      <c r="A750" s="1" t="s">
        <v>393</v>
      </c>
    </row>
    <row r="751" spans="1:1">
      <c r="A751" s="1" t="s">
        <v>394</v>
      </c>
    </row>
    <row r="752" spans="1:1">
      <c r="A752" s="1" t="s">
        <v>317</v>
      </c>
    </row>
    <row r="755" spans="1:1">
      <c r="A755" s="1" t="s">
        <v>64</v>
      </c>
    </row>
    <row r="756" spans="1:1">
      <c r="A756" s="1" t="s">
        <v>395</v>
      </c>
    </row>
    <row r="757" spans="1:1">
      <c r="A757" s="1" t="s">
        <v>191</v>
      </c>
    </row>
    <row r="758" spans="1:1">
      <c r="A758" s="1" t="s">
        <v>396</v>
      </c>
    </row>
    <row r="759" spans="1:1">
      <c r="A759" s="1" t="s">
        <v>397</v>
      </c>
    </row>
    <row r="760" spans="1:1">
      <c r="A760" s="1" t="s">
        <v>398</v>
      </c>
    </row>
    <row r="761" spans="1:1">
      <c r="A761" s="1" t="s">
        <v>70</v>
      </c>
    </row>
    <row r="762" spans="1:1">
      <c r="A762" s="1" t="s">
        <v>71</v>
      </c>
    </row>
    <row r="763" spans="1:1">
      <c r="A763" s="1" t="s">
        <v>399</v>
      </c>
    </row>
    <row r="764" spans="1:1">
      <c r="A764" s="1" t="s">
        <v>335</v>
      </c>
    </row>
    <row r="765" spans="1:1">
      <c r="A765" s="1" t="s">
        <v>138</v>
      </c>
    </row>
    <row r="766" spans="1:1">
      <c r="A766" s="1" t="s">
        <v>400</v>
      </c>
    </row>
    <row r="767" spans="1:1">
      <c r="A767" s="1" t="s">
        <v>401</v>
      </c>
    </row>
    <row r="771" spans="1:1">
      <c r="A771" s="1" t="s">
        <v>402</v>
      </c>
    </row>
    <row r="772" spans="1:1">
      <c r="A772" s="1" t="s">
        <v>403</v>
      </c>
    </row>
    <row r="773" spans="1:1">
      <c r="A773" s="1" t="s">
        <v>341</v>
      </c>
    </row>
    <row r="774" spans="1:1">
      <c r="A774" s="1" t="s">
        <v>52</v>
      </c>
    </row>
    <row r="775" spans="1:1">
      <c r="A775" s="1" t="s">
        <v>342</v>
      </c>
    </row>
    <row r="776" spans="1:1">
      <c r="A776" s="1" t="s">
        <v>52</v>
      </c>
    </row>
    <row r="777" spans="1:1">
      <c r="A777" s="1" t="s">
        <v>404</v>
      </c>
    </row>
    <row r="778" spans="1:1">
      <c r="A778" s="1" t="s">
        <v>52</v>
      </c>
    </row>
    <row r="779" spans="1:1">
      <c r="A779" s="1" t="s">
        <v>405</v>
      </c>
    </row>
    <row r="780" spans="1:1">
      <c r="A780" s="1" t="s">
        <v>52</v>
      </c>
    </row>
    <row r="781" spans="1:1">
      <c r="A781" s="1" t="s">
        <v>406</v>
      </c>
    </row>
    <row r="782" spans="1:1">
      <c r="A782" s="1" t="s">
        <v>52</v>
      </c>
    </row>
    <row r="783" spans="1:1">
      <c r="A783" s="1" t="s">
        <v>391</v>
      </c>
    </row>
    <row r="784" spans="1:1">
      <c r="A784" s="1" t="s">
        <v>52</v>
      </c>
    </row>
    <row r="785" spans="1:1">
      <c r="A785" s="1" t="s">
        <v>376</v>
      </c>
    </row>
    <row r="786" spans="1:1">
      <c r="A786" s="1" t="s">
        <v>52</v>
      </c>
    </row>
    <row r="787" spans="1:1">
      <c r="A787" s="1" t="s">
        <v>407</v>
      </c>
    </row>
    <row r="788" spans="1:1">
      <c r="A788" s="1" t="s">
        <v>102</v>
      </c>
    </row>
    <row r="789" spans="1:1">
      <c r="A789" s="1" t="s">
        <v>357</v>
      </c>
    </row>
    <row r="790" spans="1:1">
      <c r="A790" s="1" t="s">
        <v>244</v>
      </c>
    </row>
    <row r="791" spans="1:1">
      <c r="A791" s="1" t="s">
        <v>408</v>
      </c>
    </row>
    <row r="792" spans="1:1">
      <c r="A792" s="1" t="s">
        <v>131</v>
      </c>
    </row>
    <row r="795" spans="1:1">
      <c r="A795" s="1" t="s">
        <v>64</v>
      </c>
    </row>
    <row r="796" spans="1:1">
      <c r="A796" s="1" t="s">
        <v>409</v>
      </c>
    </row>
    <row r="797" spans="1:1">
      <c r="A797" s="1" t="s">
        <v>66</v>
      </c>
    </row>
    <row r="798" spans="1:1">
      <c r="A798" s="1" t="s">
        <v>410</v>
      </c>
    </row>
    <row r="799" spans="1:1">
      <c r="A799" s="1" t="s">
        <v>411</v>
      </c>
    </row>
    <row r="800" spans="1:1">
      <c r="A800" s="1" t="s">
        <v>412</v>
      </c>
    </row>
    <row r="801" spans="1:1">
      <c r="A801" s="1" t="s">
        <v>70</v>
      </c>
    </row>
    <row r="802" spans="1:1">
      <c r="A802" s="1" t="s">
        <v>71</v>
      </c>
    </row>
    <row r="803" spans="1:1">
      <c r="A803" s="1" t="s">
        <v>413</v>
      </c>
    </row>
    <row r="804" spans="1:1">
      <c r="A804" s="1" t="s">
        <v>414</v>
      </c>
    </row>
    <row r="805" spans="1:1">
      <c r="A805" s="1" t="s">
        <v>46</v>
      </c>
    </row>
    <row r="806" spans="1:1">
      <c r="A806" s="1" t="s">
        <v>415</v>
      </c>
    </row>
    <row r="807" spans="1:1">
      <c r="A807" s="1" t="s">
        <v>416</v>
      </c>
    </row>
    <row r="811" spans="1:1">
      <c r="A811" s="1" t="s">
        <v>417</v>
      </c>
    </row>
    <row r="812" spans="1:1">
      <c r="A812" s="1" t="s">
        <v>418</v>
      </c>
    </row>
    <row r="813" spans="1:1">
      <c r="A813" s="1" t="s">
        <v>419</v>
      </c>
    </row>
    <row r="814" spans="1:1">
      <c r="A814" s="1" t="s">
        <v>420</v>
      </c>
    </row>
    <row r="815" spans="1:1">
      <c r="A815" s="1" t="s">
        <v>421</v>
      </c>
    </row>
    <row r="816" spans="1:1">
      <c r="A816" s="1" t="s">
        <v>421</v>
      </c>
    </row>
    <row r="817" spans="1:1">
      <c r="A817" s="1" t="s">
        <v>421</v>
      </c>
    </row>
    <row r="818" spans="1:1">
      <c r="A818" s="1" t="s">
        <v>422</v>
      </c>
    </row>
    <row r="819" spans="1:1">
      <c r="A819" s="1" t="s">
        <v>421</v>
      </c>
    </row>
    <row r="820" spans="1:1">
      <c r="A820" s="1" t="s">
        <v>421</v>
      </c>
    </row>
    <row r="821" spans="1:1">
      <c r="A821" s="1" t="s">
        <v>423</v>
      </c>
    </row>
    <row r="822" spans="1:1">
      <c r="A822" s="1" t="s">
        <v>421</v>
      </c>
    </row>
    <row r="823" spans="1:1">
      <c r="A823" s="1" t="s">
        <v>421</v>
      </c>
    </row>
    <row r="824" spans="1:1">
      <c r="A824" s="1" t="s">
        <v>424</v>
      </c>
    </row>
    <row r="825" spans="1:1">
      <c r="A825" s="1" t="s">
        <v>421</v>
      </c>
    </row>
    <row r="826" spans="1:1">
      <c r="A826" s="1" t="s">
        <v>421</v>
      </c>
    </row>
    <row r="827" spans="1:1">
      <c r="A827" s="1" t="s">
        <v>425</v>
      </c>
    </row>
    <row r="828" spans="1:1">
      <c r="A828" s="1" t="s">
        <v>426</v>
      </c>
    </row>
    <row r="829" spans="1:1">
      <c r="A829" s="1" t="s">
        <v>427</v>
      </c>
    </row>
    <row r="830" spans="1:1">
      <c r="A830" s="1" t="s">
        <v>428</v>
      </c>
    </row>
    <row r="831" spans="1:1">
      <c r="A831" s="1" t="s">
        <v>429</v>
      </c>
    </row>
    <row r="832" spans="1:1">
      <c r="A832" s="1" t="s">
        <v>430</v>
      </c>
    </row>
    <row r="835" spans="1:1">
      <c r="A835" s="1" t="s">
        <v>64</v>
      </c>
    </row>
    <row r="836" spans="1:1">
      <c r="A836" s="1" t="s">
        <v>431</v>
      </c>
    </row>
    <row r="837" spans="1:1">
      <c r="A837" s="1" t="s">
        <v>432</v>
      </c>
    </row>
    <row r="838" spans="1:1">
      <c r="A838" s="1" t="s">
        <v>433</v>
      </c>
    </row>
    <row r="839" spans="1:1">
      <c r="A839" s="1" t="s">
        <v>434</v>
      </c>
    </row>
    <row r="840" spans="1:1">
      <c r="A840" s="1" t="s">
        <v>435</v>
      </c>
    </row>
    <row r="841" spans="1:1">
      <c r="A841" s="1" t="s">
        <v>70</v>
      </c>
    </row>
    <row r="842" spans="1:1">
      <c r="A842" s="1" t="s">
        <v>71</v>
      </c>
    </row>
    <row r="843" spans="1:1">
      <c r="A843" s="1" t="s">
        <v>436</v>
      </c>
    </row>
    <row r="844" spans="1:1">
      <c r="A844" s="1" t="s">
        <v>414</v>
      </c>
    </row>
    <row r="845" spans="1:1">
      <c r="A845" s="1" t="s">
        <v>73</v>
      </c>
    </row>
    <row r="846" spans="1:1">
      <c r="A846" s="1" t="s">
        <v>437</v>
      </c>
    </row>
    <row r="847" spans="1:1">
      <c r="A847" s="1" t="s">
        <v>438</v>
      </c>
    </row>
    <row r="848" spans="1:1">
      <c r="A848" s="1" t="s">
        <v>439</v>
      </c>
    </row>
    <row r="852" spans="1:1">
      <c r="A852" s="1" t="s">
        <v>440</v>
      </c>
    </row>
    <row r="853" spans="1:1">
      <c r="A853" s="1" t="s">
        <v>441</v>
      </c>
    </row>
    <row r="854" spans="1:1">
      <c r="A854" s="1" t="s">
        <v>442</v>
      </c>
    </row>
    <row r="855" spans="1:1">
      <c r="A855" s="1" t="s">
        <v>52</v>
      </c>
    </row>
    <row r="856" spans="1:1">
      <c r="A856" s="1" t="s">
        <v>443</v>
      </c>
    </row>
    <row r="857" spans="1:1">
      <c r="A857" s="1" t="s">
        <v>123</v>
      </c>
    </row>
    <row r="858" spans="1:1">
      <c r="A858" s="1" t="s">
        <v>52</v>
      </c>
    </row>
    <row r="859" spans="1:1">
      <c r="A859" s="1" t="s">
        <v>257</v>
      </c>
    </row>
    <row r="860" spans="1:1">
      <c r="A860" s="1" t="s">
        <v>52</v>
      </c>
    </row>
    <row r="861" spans="1:1">
      <c r="A861" s="1" t="s">
        <v>444</v>
      </c>
    </row>
    <row r="862" spans="1:1">
      <c r="A862" s="1" t="s">
        <v>52</v>
      </c>
    </row>
    <row r="863" spans="1:1">
      <c r="A863" s="1" t="s">
        <v>259</v>
      </c>
    </row>
    <row r="864" spans="1:1">
      <c r="A864" s="1" t="s">
        <v>445</v>
      </c>
    </row>
    <row r="865" spans="1:1">
      <c r="A865" s="1" t="s">
        <v>260</v>
      </c>
    </row>
    <row r="866" spans="1:1">
      <c r="A866" s="1" t="s">
        <v>239</v>
      </c>
    </row>
    <row r="867" spans="1:1">
      <c r="A867" s="1" t="s">
        <v>299</v>
      </c>
    </row>
    <row r="868" spans="1:1">
      <c r="A868" s="1" t="s">
        <v>446</v>
      </c>
    </row>
    <row r="869" spans="1:1">
      <c r="A869" s="1" t="s">
        <v>447</v>
      </c>
    </row>
    <row r="870" spans="1:1">
      <c r="A870" s="1" t="s">
        <v>448</v>
      </c>
    </row>
    <row r="871" spans="1:1">
      <c r="A871" s="1" t="s">
        <v>61</v>
      </c>
    </row>
    <row r="872" spans="1:1">
      <c r="A872" s="1" t="s">
        <v>449</v>
      </c>
    </row>
    <row r="873" spans="1:1">
      <c r="A873" s="1" t="s">
        <v>284</v>
      </c>
    </row>
    <row r="876" spans="1:1">
      <c r="A876" s="1" t="s">
        <v>64</v>
      </c>
    </row>
    <row r="877" spans="1:1">
      <c r="A877" s="1" t="s">
        <v>450</v>
      </c>
    </row>
    <row r="878" spans="1:1">
      <c r="A878" s="1" t="s">
        <v>112</v>
      </c>
    </row>
    <row r="879" spans="1:1">
      <c r="A879" s="1" t="s">
        <v>451</v>
      </c>
    </row>
    <row r="880" spans="1:1">
      <c r="A880" s="1" t="s">
        <v>452</v>
      </c>
    </row>
    <row r="881" spans="1:1">
      <c r="A881" s="1" t="s">
        <v>453</v>
      </c>
    </row>
    <row r="882" spans="1:1">
      <c r="A882" s="1" t="s">
        <v>70</v>
      </c>
    </row>
    <row r="883" spans="1:1">
      <c r="A883" s="1" t="s">
        <v>71</v>
      </c>
    </row>
    <row r="884" spans="1:1">
      <c r="A884" s="1" t="s">
        <v>454</v>
      </c>
    </row>
    <row r="885" spans="1:1">
      <c r="A885" s="1" t="s">
        <v>414</v>
      </c>
    </row>
    <row r="886" spans="1:1">
      <c r="A886" s="1" t="s">
        <v>93</v>
      </c>
    </row>
    <row r="887" spans="1:1">
      <c r="A887" s="1" t="s">
        <v>455</v>
      </c>
    </row>
    <row r="888" spans="1:1">
      <c r="A888" s="1" t="s">
        <v>456</v>
      </c>
    </row>
    <row r="892" spans="1:1">
      <c r="A892" s="1" t="s">
        <v>457</v>
      </c>
    </row>
    <row r="893" spans="1:1">
      <c r="A893" s="1" t="s">
        <v>458</v>
      </c>
    </row>
    <row r="894" spans="1:1">
      <c r="A894" s="1" t="s">
        <v>80</v>
      </c>
    </row>
    <row r="895" spans="1:1">
      <c r="A895" s="1" t="s">
        <v>459</v>
      </c>
    </row>
    <row r="896" spans="1:1">
      <c r="A896" s="1" t="s">
        <v>52</v>
      </c>
    </row>
    <row r="897" spans="1:1">
      <c r="A897" s="1" t="s">
        <v>460</v>
      </c>
    </row>
    <row r="898" spans="1:1">
      <c r="A898" s="1" t="s">
        <v>52</v>
      </c>
    </row>
    <row r="899" spans="1:1">
      <c r="A899" s="1" t="s">
        <v>52</v>
      </c>
    </row>
    <row r="900" spans="1:1">
      <c r="A900" s="1" t="s">
        <v>461</v>
      </c>
    </row>
    <row r="901" spans="1:1">
      <c r="A901" s="1" t="s">
        <v>52</v>
      </c>
    </row>
    <row r="902" spans="1:1">
      <c r="A902" s="1" t="s">
        <v>261</v>
      </c>
    </row>
    <row r="903" spans="1:1">
      <c r="A903" s="1" t="s">
        <v>462</v>
      </c>
    </row>
    <row r="904" spans="1:1">
      <c r="A904" s="1" t="s">
        <v>52</v>
      </c>
    </row>
    <row r="905" spans="1:1">
      <c r="A905" s="1" t="s">
        <v>463</v>
      </c>
    </row>
    <row r="906" spans="1:1">
      <c r="A906" s="1" t="s">
        <v>52</v>
      </c>
    </row>
    <row r="907" spans="1:1">
      <c r="A907" s="1" t="s">
        <v>464</v>
      </c>
    </row>
    <row r="908" spans="1:1">
      <c r="A908" s="1" t="s">
        <v>445</v>
      </c>
    </row>
    <row r="909" spans="1:1">
      <c r="A909" s="1" t="s">
        <v>52</v>
      </c>
    </row>
    <row r="910" spans="1:1">
      <c r="A910" s="1" t="s">
        <v>465</v>
      </c>
    </row>
    <row r="911" spans="1:1">
      <c r="A911" s="1" t="s">
        <v>362</v>
      </c>
    </row>
    <row r="912" spans="1:1">
      <c r="A912" s="1" t="s">
        <v>466</v>
      </c>
    </row>
    <row r="913" spans="1:1">
      <c r="A913" s="1" t="s">
        <v>467</v>
      </c>
    </row>
    <row r="916" spans="1:1">
      <c r="A916" s="1" t="s">
        <v>64</v>
      </c>
    </row>
    <row r="917" spans="1:1">
      <c r="A917" s="1" t="s">
        <v>468</v>
      </c>
    </row>
    <row r="918" spans="1:1">
      <c r="A918" s="1" t="s">
        <v>191</v>
      </c>
    </row>
    <row r="919" spans="1:1">
      <c r="A919" s="1" t="s">
        <v>469</v>
      </c>
    </row>
    <row r="920" spans="1:1">
      <c r="A920" s="1" t="s">
        <v>470</v>
      </c>
    </row>
    <row r="921" spans="1:1">
      <c r="A921" s="1" t="s">
        <v>471</v>
      </c>
    </row>
    <row r="922" spans="1:1">
      <c r="A922" s="1" t="s">
        <v>70</v>
      </c>
    </row>
    <row r="923" spans="1:1">
      <c r="A923" s="1" t="s">
        <v>71</v>
      </c>
    </row>
    <row r="924" spans="1:1">
      <c r="A924" s="1" t="s">
        <v>472</v>
      </c>
    </row>
    <row r="925" spans="1:1">
      <c r="A925" s="1" t="s">
        <v>414</v>
      </c>
    </row>
    <row r="926" spans="1:1">
      <c r="A926" s="1" t="s">
        <v>117</v>
      </c>
    </row>
    <row r="927" spans="1:1">
      <c r="A927" s="1" t="s">
        <v>473</v>
      </c>
    </row>
    <row r="928" spans="1:1">
      <c r="A928" s="1" t="s">
        <v>474</v>
      </c>
    </row>
    <row r="929" spans="1:1">
      <c r="A929" s="1" t="s">
        <v>475</v>
      </c>
    </row>
    <row r="930" spans="1:1">
      <c r="A930" s="1" t="s">
        <v>476</v>
      </c>
    </row>
    <row r="934" spans="1:1">
      <c r="A934" s="1" t="s">
        <v>477</v>
      </c>
    </row>
    <row r="935" spans="1:1">
      <c r="A935" s="1" t="s">
        <v>478</v>
      </c>
    </row>
    <row r="936" spans="1:1">
      <c r="A936" s="1" t="s">
        <v>479</v>
      </c>
    </row>
    <row r="937" spans="1:1">
      <c r="A937" s="1" t="s">
        <v>52</v>
      </c>
    </row>
    <row r="938" spans="1:1">
      <c r="A938" s="1" t="s">
        <v>480</v>
      </c>
    </row>
    <row r="939" spans="1:1">
      <c r="A939" s="1" t="s">
        <v>481</v>
      </c>
    </row>
    <row r="940" spans="1:1">
      <c r="A940" s="1" t="s">
        <v>52</v>
      </c>
    </row>
    <row r="941" spans="1:1">
      <c r="A941" s="1" t="s">
        <v>442</v>
      </c>
    </row>
    <row r="942" spans="1:1">
      <c r="A942" s="1" t="s">
        <v>311</v>
      </c>
    </row>
    <row r="943" spans="1:1">
      <c r="A943" s="1" t="s">
        <v>443</v>
      </c>
    </row>
    <row r="944" spans="1:1">
      <c r="A944" s="1" t="s">
        <v>145</v>
      </c>
    </row>
    <row r="945" spans="1:1">
      <c r="A945" s="1" t="s">
        <v>257</v>
      </c>
    </row>
    <row r="946" spans="1:1">
      <c r="A946" s="1" t="s">
        <v>52</v>
      </c>
    </row>
    <row r="947" spans="1:1">
      <c r="A947" s="1" t="s">
        <v>482</v>
      </c>
    </row>
    <row r="948" spans="1:1">
      <c r="A948" s="1" t="s">
        <v>52</v>
      </c>
    </row>
    <row r="949" spans="1:1">
      <c r="A949" s="1" t="s">
        <v>483</v>
      </c>
    </row>
    <row r="950" spans="1:1">
      <c r="A950" s="1" t="s">
        <v>484</v>
      </c>
    </row>
    <row r="951" spans="1:1">
      <c r="A951" s="1" t="s">
        <v>52</v>
      </c>
    </row>
    <row r="952" spans="1:1">
      <c r="A952" s="1" t="s">
        <v>485</v>
      </c>
    </row>
    <row r="953" spans="1:1">
      <c r="A953" s="1" t="s">
        <v>486</v>
      </c>
    </row>
    <row r="954" spans="1:1">
      <c r="A954" s="1" t="s">
        <v>487</v>
      </c>
    </row>
    <row r="955" spans="1:1">
      <c r="A955" s="1" t="s">
        <v>317</v>
      </c>
    </row>
    <row r="958" spans="1:1">
      <c r="A958" s="1" t="s">
        <v>64</v>
      </c>
    </row>
    <row r="959" spans="1:1">
      <c r="A959" s="1" t="s">
        <v>488</v>
      </c>
    </row>
    <row r="960" spans="1:1">
      <c r="A960" s="1" t="s">
        <v>489</v>
      </c>
    </row>
    <row r="961" spans="1:1">
      <c r="A961" s="1" t="s">
        <v>490</v>
      </c>
    </row>
    <row r="962" spans="1:1">
      <c r="A962" s="1" t="s">
        <v>491</v>
      </c>
    </row>
    <row r="963" spans="1:1">
      <c r="A963" s="1" t="s">
        <v>492</v>
      </c>
    </row>
    <row r="964" spans="1:1">
      <c r="A964" s="1" t="s">
        <v>70</v>
      </c>
    </row>
    <row r="965" spans="1:1">
      <c r="A965" s="1" t="s">
        <v>71</v>
      </c>
    </row>
    <row r="966" spans="1:1">
      <c r="A966" s="1" t="s">
        <v>493</v>
      </c>
    </row>
    <row r="967" spans="1:1">
      <c r="A967" s="1" t="s">
        <v>414</v>
      </c>
    </row>
    <row r="968" spans="1:1">
      <c r="A968" s="1" t="s">
        <v>138</v>
      </c>
    </row>
    <row r="969" spans="1:1">
      <c r="A969" s="1" t="s">
        <v>494</v>
      </c>
    </row>
    <row r="970" spans="1:1">
      <c r="A970" s="1" t="s">
        <v>495</v>
      </c>
    </row>
    <row r="974" spans="1:1">
      <c r="A974" s="1" t="s">
        <v>496</v>
      </c>
    </row>
    <row r="975" spans="1:1">
      <c r="A975" s="1" t="s">
        <v>497</v>
      </c>
    </row>
    <row r="976" spans="1:1">
      <c r="A976" s="1" t="s">
        <v>421</v>
      </c>
    </row>
    <row r="977" spans="1:1">
      <c r="A977" s="1" t="s">
        <v>498</v>
      </c>
    </row>
    <row r="978" spans="1:1">
      <c r="A978" s="1" t="s">
        <v>421</v>
      </c>
    </row>
    <row r="979" spans="1:1">
      <c r="A979" s="1" t="s">
        <v>421</v>
      </c>
    </row>
    <row r="980" spans="1:1">
      <c r="A980" s="1" t="s">
        <v>421</v>
      </c>
    </row>
    <row r="981" spans="1:1">
      <c r="A981" s="1" t="s">
        <v>420</v>
      </c>
    </row>
    <row r="982" spans="1:1">
      <c r="A982" s="1" t="s">
        <v>427</v>
      </c>
    </row>
    <row r="983" spans="1:1">
      <c r="A983" s="1" t="s">
        <v>421</v>
      </c>
    </row>
    <row r="984" spans="1:1">
      <c r="A984" s="1" t="s">
        <v>422</v>
      </c>
    </row>
    <row r="985" spans="1:1">
      <c r="A985" s="1" t="s">
        <v>421</v>
      </c>
    </row>
    <row r="986" spans="1:1">
      <c r="A986" s="1" t="s">
        <v>421</v>
      </c>
    </row>
    <row r="987" spans="1:1">
      <c r="A987" s="1" t="s">
        <v>499</v>
      </c>
    </row>
    <row r="988" spans="1:1">
      <c r="A988" s="1" t="s">
        <v>500</v>
      </c>
    </row>
    <row r="989" spans="1:1">
      <c r="A989" s="1" t="s">
        <v>421</v>
      </c>
    </row>
    <row r="990" spans="1:1">
      <c r="A990" s="1" t="s">
        <v>501</v>
      </c>
    </row>
    <row r="991" spans="1:1">
      <c r="A991" s="1" t="s">
        <v>502</v>
      </c>
    </row>
    <row r="992" spans="1:1">
      <c r="A992" s="1" t="s">
        <v>421</v>
      </c>
    </row>
    <row r="993" spans="1:1">
      <c r="A993" s="1" t="s">
        <v>503</v>
      </c>
    </row>
    <row r="994" spans="1:1">
      <c r="A994" s="1" t="s">
        <v>504</v>
      </c>
    </row>
    <row r="995" spans="1:1">
      <c r="A995" s="1" t="s">
        <v>505</v>
      </c>
    </row>
    <row r="998" spans="1:1">
      <c r="A998" s="1" t="s">
        <v>64</v>
      </c>
    </row>
    <row r="999" spans="1:1">
      <c r="A999" s="1" t="s">
        <v>506</v>
      </c>
    </row>
    <row r="1000" spans="1:1">
      <c r="A1000" s="1" t="s">
        <v>247</v>
      </c>
    </row>
    <row r="1001" spans="1:1">
      <c r="A1001" s="1" t="s">
        <v>507</v>
      </c>
    </row>
    <row r="1002" spans="1:1">
      <c r="A1002" s="1" t="s">
        <v>508</v>
      </c>
    </row>
    <row r="1003" spans="1:1">
      <c r="A1003" s="1" t="s">
        <v>509</v>
      </c>
    </row>
    <row r="1004" spans="1:1">
      <c r="A1004" s="1" t="s">
        <v>70</v>
      </c>
    </row>
    <row r="1005" spans="1:1">
      <c r="A1005" s="1" t="s">
        <v>71</v>
      </c>
    </row>
    <row r="1006" spans="1:1">
      <c r="A1006" s="1" t="s">
        <v>510</v>
      </c>
    </row>
    <row r="1007" spans="1:1">
      <c r="A1007" s="1" t="s">
        <v>511</v>
      </c>
    </row>
    <row r="1008" spans="1:1">
      <c r="A1008" s="1" t="s">
        <v>512</v>
      </c>
    </row>
    <row r="1009" spans="1:1">
      <c r="A1009" s="1" t="s">
        <v>513</v>
      </c>
    </row>
    <row r="1010" spans="1:1">
      <c r="A1010" s="1" t="s">
        <v>514</v>
      </c>
    </row>
    <row r="1014" spans="1:1">
      <c r="A1014" s="1" t="s">
        <v>515</v>
      </c>
    </row>
    <row r="1015" spans="1:1">
      <c r="A1015" s="1" t="s">
        <v>516</v>
      </c>
    </row>
    <row r="1016" spans="1:1">
      <c r="A1016" s="1" t="s">
        <v>517</v>
      </c>
    </row>
    <row r="1017" spans="1:1">
      <c r="A1017" s="1" t="s">
        <v>518</v>
      </c>
    </row>
    <row r="1018" spans="1:1">
      <c r="A1018" s="1" t="s">
        <v>517</v>
      </c>
    </row>
    <row r="1019" spans="1:1">
      <c r="A1019" s="1" t="s">
        <v>517</v>
      </c>
    </row>
    <row r="1020" spans="1:1">
      <c r="A1020" s="1" t="s">
        <v>517</v>
      </c>
    </row>
    <row r="1021" spans="1:1">
      <c r="A1021" s="1" t="s">
        <v>519</v>
      </c>
    </row>
    <row r="1022" spans="1:1">
      <c r="A1022" s="1" t="s">
        <v>517</v>
      </c>
    </row>
    <row r="1023" spans="1:1">
      <c r="A1023" s="1" t="s">
        <v>520</v>
      </c>
    </row>
    <row r="1024" spans="1:1">
      <c r="A1024" s="1" t="s">
        <v>521</v>
      </c>
    </row>
    <row r="1025" spans="1:1">
      <c r="A1025" s="1" t="s">
        <v>517</v>
      </c>
    </row>
    <row r="1026" spans="1:1">
      <c r="A1026" s="1" t="s">
        <v>517</v>
      </c>
    </row>
    <row r="1027" spans="1:1">
      <c r="A1027" s="1" t="s">
        <v>522</v>
      </c>
    </row>
    <row r="1028" spans="1:1">
      <c r="A1028" s="1" t="s">
        <v>523</v>
      </c>
    </row>
    <row r="1029" spans="1:1">
      <c r="A1029" s="1" t="s">
        <v>524</v>
      </c>
    </row>
    <row r="1030" spans="1:1">
      <c r="A1030" s="1" t="s">
        <v>517</v>
      </c>
    </row>
    <row r="1031" spans="1:1">
      <c r="A1031" s="1" t="s">
        <v>525</v>
      </c>
    </row>
    <row r="1032" spans="1:1">
      <c r="A1032" s="1" t="s">
        <v>526</v>
      </c>
    </row>
    <row r="1033" spans="1:1">
      <c r="A1033" s="1" t="s">
        <v>527</v>
      </c>
    </row>
    <row r="1034" spans="1:1">
      <c r="A1034" s="1" t="s">
        <v>528</v>
      </c>
    </row>
    <row r="1035" spans="1:1">
      <c r="A1035" s="1" t="s">
        <v>529</v>
      </c>
    </row>
    <row r="1038" spans="1:1">
      <c r="A1038" s="1" t="s">
        <v>64</v>
      </c>
    </row>
    <row r="1039" spans="1:1">
      <c r="A1039" s="1" t="s">
        <v>530</v>
      </c>
    </row>
    <row r="1040" spans="1:1">
      <c r="A1040" s="1" t="s">
        <v>247</v>
      </c>
    </row>
    <row r="1041" spans="1:1">
      <c r="A1041" s="1" t="s">
        <v>531</v>
      </c>
    </row>
    <row r="1042" spans="1:1">
      <c r="A1042" s="1" t="s">
        <v>532</v>
      </c>
    </row>
    <row r="1043" spans="1:1">
      <c r="A1043" s="1" t="s">
        <v>533</v>
      </c>
    </row>
    <row r="1044" spans="1:1">
      <c r="A1044" s="1" t="s">
        <v>70</v>
      </c>
    </row>
    <row r="1045" spans="1:1">
      <c r="A1045" s="1" t="s">
        <v>71</v>
      </c>
    </row>
    <row r="1046" spans="1:1">
      <c r="A1046" s="1" t="s">
        <v>534</v>
      </c>
    </row>
    <row r="1047" spans="1:1">
      <c r="A1047" s="1" t="s">
        <v>511</v>
      </c>
    </row>
    <row r="1048" spans="1:1">
      <c r="A1048" s="1" t="s">
        <v>535</v>
      </c>
    </row>
    <row r="1049" spans="1:1">
      <c r="A1049" s="1" t="s">
        <v>536</v>
      </c>
    </row>
    <row r="1050" spans="1:1">
      <c r="A1050" s="1" t="s">
        <v>537</v>
      </c>
    </row>
    <row r="1054" spans="1:1">
      <c r="A1054" s="1" t="s">
        <v>538</v>
      </c>
    </row>
    <row r="1055" spans="1:1">
      <c r="A1055" s="1" t="s">
        <v>539</v>
      </c>
    </row>
    <row r="1056" spans="1:1">
      <c r="A1056" s="1" t="s">
        <v>540</v>
      </c>
    </row>
    <row r="1057" spans="1:1">
      <c r="A1057" s="1" t="s">
        <v>421</v>
      </c>
    </row>
    <row r="1058" spans="1:1">
      <c r="A1058" s="1" t="s">
        <v>541</v>
      </c>
    </row>
    <row r="1059" spans="1:1">
      <c r="A1059" s="1" t="s">
        <v>421</v>
      </c>
    </row>
    <row r="1060" spans="1:1">
      <c r="A1060" s="1" t="s">
        <v>542</v>
      </c>
    </row>
    <row r="1061" spans="1:1">
      <c r="A1061" s="1" t="s">
        <v>421</v>
      </c>
    </row>
    <row r="1062" spans="1:1">
      <c r="A1062" s="1" t="s">
        <v>543</v>
      </c>
    </row>
    <row r="1063" spans="1:1">
      <c r="A1063" s="1" t="s">
        <v>421</v>
      </c>
    </row>
    <row r="1064" spans="1:1">
      <c r="A1064" s="1" t="s">
        <v>544</v>
      </c>
    </row>
    <row r="1065" spans="1:1">
      <c r="A1065" s="1" t="s">
        <v>421</v>
      </c>
    </row>
    <row r="1066" spans="1:1">
      <c r="A1066" s="1" t="s">
        <v>545</v>
      </c>
    </row>
    <row r="1067" spans="1:1">
      <c r="A1067" s="1" t="s">
        <v>425</v>
      </c>
    </row>
    <row r="1068" spans="1:1">
      <c r="A1068" s="1" t="s">
        <v>546</v>
      </c>
    </row>
    <row r="1069" spans="1:1">
      <c r="A1069" s="1" t="s">
        <v>421</v>
      </c>
    </row>
    <row r="1070" spans="1:1">
      <c r="A1070" s="1" t="s">
        <v>547</v>
      </c>
    </row>
    <row r="1071" spans="1:1">
      <c r="A1071" s="1" t="s">
        <v>548</v>
      </c>
    </row>
    <row r="1072" spans="1:1">
      <c r="A1072" s="1" t="s">
        <v>549</v>
      </c>
    </row>
    <row r="1073" spans="1:1">
      <c r="A1073" s="1" t="s">
        <v>550</v>
      </c>
    </row>
    <row r="1074" spans="1:1">
      <c r="A1074" s="1" t="s">
        <v>551</v>
      </c>
    </row>
    <row r="1075" spans="1:1">
      <c r="A1075" s="1" t="s">
        <v>552</v>
      </c>
    </row>
    <row r="1078" spans="1:1">
      <c r="A1078" s="1" t="s">
        <v>64</v>
      </c>
    </row>
    <row r="1079" spans="1:1">
      <c r="A1079" s="1" t="s">
        <v>553</v>
      </c>
    </row>
    <row r="1080" spans="1:1">
      <c r="A1080" s="1" t="s">
        <v>247</v>
      </c>
    </row>
    <row r="1081" spans="1:1">
      <c r="A1081" s="1" t="s">
        <v>554</v>
      </c>
    </row>
    <row r="1082" spans="1:1">
      <c r="A1082" s="1" t="s">
        <v>555</v>
      </c>
    </row>
    <row r="1083" spans="1:1">
      <c r="A1083" s="1" t="s">
        <v>556</v>
      </c>
    </row>
    <row r="1084" spans="1:1">
      <c r="A1084" s="1" t="s">
        <v>70</v>
      </c>
    </row>
    <row r="1085" spans="1:1">
      <c r="A1085" s="1" t="s">
        <v>71</v>
      </c>
    </row>
    <row r="1086" spans="1:1">
      <c r="A1086" s="1" t="s">
        <v>557</v>
      </c>
    </row>
    <row r="1087" spans="1:1">
      <c r="A1087" s="1" t="s">
        <v>511</v>
      </c>
    </row>
    <row r="1088" spans="1:1">
      <c r="A1088" s="1" t="s">
        <v>558</v>
      </c>
    </row>
    <row r="1089" spans="1:1">
      <c r="A1089" s="1" t="s">
        <v>559</v>
      </c>
    </row>
    <row r="1090" spans="1:1">
      <c r="A1090" s="1" t="s">
        <v>560</v>
      </c>
    </row>
    <row r="1094" spans="1:1">
      <c r="A1094" s="1" t="s">
        <v>561</v>
      </c>
    </row>
    <row r="1095" spans="1:1">
      <c r="A1095" s="1" t="s">
        <v>562</v>
      </c>
    </row>
    <row r="1096" spans="1:1">
      <c r="A1096" s="1" t="s">
        <v>540</v>
      </c>
    </row>
    <row r="1097" spans="1:1">
      <c r="A1097" s="1" t="s">
        <v>421</v>
      </c>
    </row>
    <row r="1098" spans="1:1">
      <c r="A1098" s="1" t="s">
        <v>541</v>
      </c>
    </row>
    <row r="1099" spans="1:1">
      <c r="A1099" s="1" t="s">
        <v>421</v>
      </c>
    </row>
    <row r="1100" spans="1:1">
      <c r="A1100" s="1" t="s">
        <v>542</v>
      </c>
    </row>
    <row r="1101" spans="1:1">
      <c r="A1101" s="1" t="s">
        <v>421</v>
      </c>
    </row>
    <row r="1102" spans="1:1">
      <c r="A1102" s="1" t="s">
        <v>563</v>
      </c>
    </row>
    <row r="1103" spans="1:1">
      <c r="A1103" s="1" t="s">
        <v>564</v>
      </c>
    </row>
    <row r="1104" spans="1:1">
      <c r="A1104" s="1" t="s">
        <v>544</v>
      </c>
    </row>
    <row r="1105" spans="1:1">
      <c r="A1105" s="1" t="s">
        <v>421</v>
      </c>
    </row>
    <row r="1106" spans="1:1">
      <c r="A1106" s="1" t="s">
        <v>545</v>
      </c>
    </row>
    <row r="1107" spans="1:1">
      <c r="A1107" s="1" t="s">
        <v>421</v>
      </c>
    </row>
    <row r="1108" spans="1:1">
      <c r="A1108" s="1" t="s">
        <v>565</v>
      </c>
    </row>
    <row r="1109" spans="1:1">
      <c r="A1109" s="1" t="s">
        <v>421</v>
      </c>
    </row>
    <row r="1110" spans="1:1">
      <c r="A1110" s="1" t="s">
        <v>547</v>
      </c>
    </row>
    <row r="1111" spans="1:1">
      <c r="A1111" s="1" t="s">
        <v>566</v>
      </c>
    </row>
    <row r="1112" spans="1:1">
      <c r="A1112" s="1" t="s">
        <v>567</v>
      </c>
    </row>
    <row r="1113" spans="1:1">
      <c r="A1113" s="1" t="s">
        <v>568</v>
      </c>
    </row>
    <row r="1114" spans="1:1">
      <c r="A1114" s="1" t="s">
        <v>569</v>
      </c>
    </row>
    <row r="1115" spans="1:1">
      <c r="A1115" s="1" t="s">
        <v>552</v>
      </c>
    </row>
    <row r="1118" spans="1:1">
      <c r="A1118" s="1" t="s">
        <v>64</v>
      </c>
    </row>
    <row r="1119" spans="1:1">
      <c r="A1119" s="1" t="s">
        <v>570</v>
      </c>
    </row>
    <row r="1120" spans="1:1">
      <c r="A1120" s="1" t="s">
        <v>247</v>
      </c>
    </row>
    <row r="1121" spans="1:1">
      <c r="A1121" s="1" t="s">
        <v>571</v>
      </c>
    </row>
    <row r="1122" spans="1:1">
      <c r="A1122" s="1" t="s">
        <v>572</v>
      </c>
    </row>
    <row r="1123" spans="1:1">
      <c r="A1123" s="1" t="s">
        <v>573</v>
      </c>
    </row>
    <row r="1124" spans="1:1">
      <c r="A1124" s="1" t="s">
        <v>70</v>
      </c>
    </row>
    <row r="1125" spans="1:1">
      <c r="A1125" s="1" t="s">
        <v>71</v>
      </c>
    </row>
    <row r="1126" spans="1:1">
      <c r="A1126" s="1" t="s">
        <v>574</v>
      </c>
    </row>
    <row r="1127" spans="1:1">
      <c r="A1127" s="1" t="s">
        <v>511</v>
      </c>
    </row>
    <row r="1128" spans="1:1">
      <c r="A1128" s="1" t="s">
        <v>575</v>
      </c>
    </row>
    <row r="1129" spans="1:1">
      <c r="A1129" s="1" t="s">
        <v>576</v>
      </c>
    </row>
    <row r="1130" spans="1:1">
      <c r="A1130" s="1" t="s">
        <v>577</v>
      </c>
    </row>
    <row r="1134" spans="1:1">
      <c r="A1134" s="1" t="s">
        <v>561</v>
      </c>
    </row>
    <row r="1135" spans="1:1">
      <c r="A1135" s="1" t="s">
        <v>578</v>
      </c>
    </row>
    <row r="1136" spans="1:1">
      <c r="A1136" s="1" t="s">
        <v>579</v>
      </c>
    </row>
    <row r="1137" spans="1:1">
      <c r="A1137" s="1" t="s">
        <v>421</v>
      </c>
    </row>
    <row r="1138" spans="1:1">
      <c r="A1138" s="1" t="s">
        <v>541</v>
      </c>
    </row>
    <row r="1139" spans="1:1">
      <c r="A1139" s="1" t="s">
        <v>542</v>
      </c>
    </row>
    <row r="1140" spans="1:1">
      <c r="A1140" s="1" t="s">
        <v>421</v>
      </c>
    </row>
    <row r="1141" spans="1:1">
      <c r="A1141" s="1" t="s">
        <v>563</v>
      </c>
    </row>
    <row r="1142" spans="1:1">
      <c r="A1142" s="1" t="s">
        <v>564</v>
      </c>
    </row>
    <row r="1143" spans="1:1">
      <c r="A1143" s="1" t="s">
        <v>544</v>
      </c>
    </row>
    <row r="1144" spans="1:1">
      <c r="A1144" s="1" t="s">
        <v>421</v>
      </c>
    </row>
    <row r="1145" spans="1:1">
      <c r="A1145" s="1" t="s">
        <v>545</v>
      </c>
    </row>
    <row r="1146" spans="1:1">
      <c r="A1146" s="1" t="s">
        <v>421</v>
      </c>
    </row>
    <row r="1147" spans="1:1">
      <c r="A1147" s="1" t="s">
        <v>565</v>
      </c>
    </row>
    <row r="1148" spans="1:1">
      <c r="A1148" s="1" t="s">
        <v>421</v>
      </c>
    </row>
    <row r="1149" spans="1:1">
      <c r="A1149" s="1" t="s">
        <v>580</v>
      </c>
    </row>
    <row r="1150" spans="1:1">
      <c r="A1150" s="1" t="s">
        <v>581</v>
      </c>
    </row>
    <row r="1151" spans="1:1">
      <c r="A1151" s="1" t="s">
        <v>582</v>
      </c>
    </row>
    <row r="1152" spans="1:1">
      <c r="A1152" s="1" t="s">
        <v>583</v>
      </c>
    </row>
    <row r="1153" spans="1:1">
      <c r="A1153" s="1" t="s">
        <v>584</v>
      </c>
    </row>
    <row r="1154" spans="1:1">
      <c r="A1154" s="1" t="s">
        <v>585</v>
      </c>
    </row>
    <row r="1155" spans="1:1">
      <c r="A1155" s="1" t="s">
        <v>552</v>
      </c>
    </row>
    <row r="1158" spans="1:1">
      <c r="A1158" s="1" t="s">
        <v>64</v>
      </c>
    </row>
    <row r="1159" spans="1:1">
      <c r="A1159" s="1" t="s">
        <v>586</v>
      </c>
    </row>
    <row r="1160" spans="1:1">
      <c r="A1160" s="1" t="s">
        <v>247</v>
      </c>
    </row>
    <row r="1161" spans="1:1">
      <c r="A1161" s="1" t="s">
        <v>587</v>
      </c>
    </row>
    <row r="1162" spans="1:1">
      <c r="A1162" s="1" t="s">
        <v>588</v>
      </c>
    </row>
    <row r="1163" spans="1:1">
      <c r="A1163" s="1" t="s">
        <v>589</v>
      </c>
    </row>
    <row r="1164" spans="1:1">
      <c r="A1164" s="1" t="s">
        <v>70</v>
      </c>
    </row>
    <row r="1165" spans="1:1">
      <c r="A1165" s="1" t="s">
        <v>71</v>
      </c>
    </row>
    <row r="1166" spans="1:1">
      <c r="A1166" s="1" t="s">
        <v>590</v>
      </c>
    </row>
    <row r="1167" spans="1:1">
      <c r="A1167" s="1" t="s">
        <v>511</v>
      </c>
    </row>
    <row r="1168" spans="1:1">
      <c r="A1168" s="1" t="s">
        <v>591</v>
      </c>
    </row>
    <row r="1169" spans="1:1">
      <c r="A1169" s="1" t="s">
        <v>592</v>
      </c>
    </row>
    <row r="1170" spans="1:1">
      <c r="A1170" s="1" t="s">
        <v>593</v>
      </c>
    </row>
    <row r="1174" spans="1:1">
      <c r="A1174" s="1" t="s">
        <v>594</v>
      </c>
    </row>
    <row r="1175" spans="1:1">
      <c r="A1175" s="1" t="s">
        <v>595</v>
      </c>
    </row>
    <row r="1176" spans="1:1">
      <c r="A1176" s="1" t="s">
        <v>541</v>
      </c>
    </row>
    <row r="1177" spans="1:1">
      <c r="A1177" s="1" t="s">
        <v>421</v>
      </c>
    </row>
    <row r="1178" spans="1:1">
      <c r="A1178" s="1" t="s">
        <v>542</v>
      </c>
    </row>
    <row r="1179" spans="1:1">
      <c r="A1179" s="1" t="s">
        <v>421</v>
      </c>
    </row>
    <row r="1180" spans="1:1">
      <c r="A1180" s="1" t="s">
        <v>563</v>
      </c>
    </row>
    <row r="1181" spans="1:1">
      <c r="A1181" s="1" t="s">
        <v>421</v>
      </c>
    </row>
    <row r="1182" spans="1:1">
      <c r="A1182" s="1" t="s">
        <v>596</v>
      </c>
    </row>
    <row r="1183" spans="1:1">
      <c r="A1183" s="1" t="s">
        <v>421</v>
      </c>
    </row>
    <row r="1184" spans="1:1">
      <c r="A1184" s="1" t="s">
        <v>545</v>
      </c>
    </row>
    <row r="1185" spans="1:1">
      <c r="A1185" s="1" t="s">
        <v>421</v>
      </c>
    </row>
    <row r="1186" spans="1:1">
      <c r="A1186" s="1" t="s">
        <v>546</v>
      </c>
    </row>
    <row r="1187" spans="1:1">
      <c r="A1187" s="1" t="s">
        <v>425</v>
      </c>
    </row>
    <row r="1188" spans="1:1">
      <c r="A1188" s="1" t="s">
        <v>547</v>
      </c>
    </row>
    <row r="1189" spans="1:1">
      <c r="A1189" s="1" t="s">
        <v>566</v>
      </c>
    </row>
    <row r="1190" spans="1:1">
      <c r="A1190" s="1" t="s">
        <v>581</v>
      </c>
    </row>
    <row r="1191" spans="1:1">
      <c r="A1191" s="1" t="s">
        <v>582</v>
      </c>
    </row>
    <row r="1192" spans="1:1">
      <c r="A1192" s="1" t="s">
        <v>597</v>
      </c>
    </row>
    <row r="1193" spans="1:1">
      <c r="A1193" s="1" t="s">
        <v>598</v>
      </c>
    </row>
    <row r="1194" spans="1:1">
      <c r="A1194" s="1" t="s">
        <v>585</v>
      </c>
    </row>
    <row r="1195" spans="1:1">
      <c r="A1195" s="1" t="s">
        <v>552</v>
      </c>
    </row>
    <row r="1198" spans="1:1">
      <c r="A1198" s="1" t="s">
        <v>64</v>
      </c>
    </row>
    <row r="1199" spans="1:1">
      <c r="A1199" s="1" t="s">
        <v>599</v>
      </c>
    </row>
    <row r="1200" spans="1:1">
      <c r="A1200" s="1" t="s">
        <v>247</v>
      </c>
    </row>
    <row r="1201" spans="1:1">
      <c r="A1201" s="1" t="s">
        <v>600</v>
      </c>
    </row>
    <row r="1202" spans="1:1">
      <c r="A1202" s="1" t="s">
        <v>601</v>
      </c>
    </row>
    <row r="1203" spans="1:1">
      <c r="A1203" s="1" t="s">
        <v>602</v>
      </c>
    </row>
    <row r="1204" spans="1:1">
      <c r="A1204" s="1" t="s">
        <v>70</v>
      </c>
    </row>
    <row r="1205" spans="1:1">
      <c r="A1205" s="1" t="s">
        <v>71</v>
      </c>
    </row>
    <row r="1206" spans="1:1">
      <c r="A1206" s="1" t="s">
        <v>603</v>
      </c>
    </row>
    <row r="1207" spans="1:1">
      <c r="A1207" s="1" t="s">
        <v>511</v>
      </c>
    </row>
    <row r="1208" spans="1:1">
      <c r="A1208" s="1" t="s">
        <v>604</v>
      </c>
    </row>
    <row r="1209" spans="1:1">
      <c r="A1209" s="1" t="s">
        <v>605</v>
      </c>
    </row>
    <row r="1210" spans="1:1">
      <c r="A1210" s="1" t="s">
        <v>606</v>
      </c>
    </row>
    <row r="1214" spans="1:1">
      <c r="A1214" s="1" t="s">
        <v>594</v>
      </c>
    </row>
    <row r="1215" spans="1:1">
      <c r="A1215" s="1" t="s">
        <v>607</v>
      </c>
    </row>
    <row r="1216" spans="1:1">
      <c r="A1216" s="1" t="s">
        <v>541</v>
      </c>
    </row>
    <row r="1217" spans="1:1">
      <c r="A1217" s="1" t="s">
        <v>421</v>
      </c>
    </row>
    <row r="1218" spans="1:1">
      <c r="A1218" s="1" t="s">
        <v>542</v>
      </c>
    </row>
    <row r="1219" spans="1:1">
      <c r="A1219" s="1" t="s">
        <v>421</v>
      </c>
    </row>
    <row r="1220" spans="1:1">
      <c r="A1220" s="1" t="s">
        <v>563</v>
      </c>
    </row>
    <row r="1221" spans="1:1">
      <c r="A1221" s="1" t="s">
        <v>421</v>
      </c>
    </row>
    <row r="1222" spans="1:1">
      <c r="A1222" s="1" t="s">
        <v>544</v>
      </c>
    </row>
    <row r="1223" spans="1:1">
      <c r="A1223" s="1" t="s">
        <v>564</v>
      </c>
    </row>
    <row r="1224" spans="1:1">
      <c r="A1224" s="1" t="s">
        <v>545</v>
      </c>
    </row>
    <row r="1225" spans="1:1">
      <c r="A1225" s="1" t="s">
        <v>421</v>
      </c>
    </row>
    <row r="1226" spans="1:1">
      <c r="A1226" s="1" t="s">
        <v>546</v>
      </c>
    </row>
    <row r="1227" spans="1:1">
      <c r="A1227" s="1" t="s">
        <v>421</v>
      </c>
    </row>
    <row r="1228" spans="1:1">
      <c r="A1228" s="1" t="s">
        <v>608</v>
      </c>
    </row>
    <row r="1229" spans="1:1">
      <c r="A1229" s="1" t="s">
        <v>566</v>
      </c>
    </row>
    <row r="1230" spans="1:1">
      <c r="A1230" s="1" t="s">
        <v>581</v>
      </c>
    </row>
    <row r="1231" spans="1:1">
      <c r="A1231" s="1" t="s">
        <v>582</v>
      </c>
    </row>
    <row r="1232" spans="1:1">
      <c r="A1232" s="1" t="s">
        <v>609</v>
      </c>
    </row>
    <row r="1233" spans="1:1">
      <c r="A1233" s="1" t="s">
        <v>610</v>
      </c>
    </row>
    <row r="1234" spans="1:1">
      <c r="A1234" s="1" t="s">
        <v>585</v>
      </c>
    </row>
    <row r="1235" spans="1:1">
      <c r="A1235" s="1" t="s">
        <v>552</v>
      </c>
    </row>
    <row r="1238" spans="1:1">
      <c r="A1238" s="1" t="s">
        <v>64</v>
      </c>
    </row>
    <row r="1239" spans="1:1">
      <c r="A1239" s="1" t="s">
        <v>611</v>
      </c>
    </row>
    <row r="1240" spans="1:1">
      <c r="A1240" s="1" t="s">
        <v>247</v>
      </c>
    </row>
    <row r="1241" spans="1:1">
      <c r="A1241" s="1" t="s">
        <v>612</v>
      </c>
    </row>
    <row r="1242" spans="1:1">
      <c r="A1242" s="1" t="s">
        <v>613</v>
      </c>
    </row>
    <row r="1243" spans="1:1">
      <c r="A1243" s="1" t="s">
        <v>614</v>
      </c>
    </row>
    <row r="1244" spans="1:1">
      <c r="A1244" s="1" t="s">
        <v>70</v>
      </c>
    </row>
    <row r="1245" spans="1:1">
      <c r="A1245" s="1" t="s">
        <v>71</v>
      </c>
    </row>
    <row r="1246" spans="1:1">
      <c r="A1246" s="1" t="s">
        <v>615</v>
      </c>
    </row>
    <row r="1247" spans="1:1">
      <c r="A1247" s="1" t="s">
        <v>511</v>
      </c>
    </row>
    <row r="1248" spans="1:1">
      <c r="A1248" s="1" t="s">
        <v>616</v>
      </c>
    </row>
    <row r="1249" spans="1:1">
      <c r="A1249" s="1" t="s">
        <v>617</v>
      </c>
    </row>
    <row r="1250" spans="1:1">
      <c r="A1250" s="1" t="s">
        <v>618</v>
      </c>
    </row>
    <row r="1254" spans="1:1">
      <c r="A1254" s="1" t="s">
        <v>619</v>
      </c>
    </row>
    <row r="1255" spans="1:1">
      <c r="A1255" s="1" t="s">
        <v>620</v>
      </c>
    </row>
    <row r="1256" spans="1:1">
      <c r="A1256" s="1" t="s">
        <v>542</v>
      </c>
    </row>
    <row r="1257" spans="1:1">
      <c r="A1257" s="1" t="s">
        <v>421</v>
      </c>
    </row>
    <row r="1258" spans="1:1">
      <c r="A1258" s="1" t="s">
        <v>563</v>
      </c>
    </row>
    <row r="1259" spans="1:1">
      <c r="A1259" s="1" t="s">
        <v>421</v>
      </c>
    </row>
    <row r="1260" spans="1:1">
      <c r="A1260" s="1" t="s">
        <v>421</v>
      </c>
    </row>
    <row r="1261" spans="1:1">
      <c r="A1261" s="1" t="s">
        <v>544</v>
      </c>
    </row>
    <row r="1262" spans="1:1">
      <c r="A1262" s="1" t="s">
        <v>564</v>
      </c>
    </row>
    <row r="1263" spans="1:1">
      <c r="A1263" s="1" t="s">
        <v>545</v>
      </c>
    </row>
    <row r="1264" spans="1:1">
      <c r="A1264" s="1" t="s">
        <v>421</v>
      </c>
    </row>
    <row r="1265" spans="1:1">
      <c r="A1265" s="1" t="s">
        <v>546</v>
      </c>
    </row>
    <row r="1266" spans="1:1">
      <c r="A1266" s="1" t="s">
        <v>421</v>
      </c>
    </row>
    <row r="1267" spans="1:1">
      <c r="A1267" s="1" t="s">
        <v>547</v>
      </c>
    </row>
    <row r="1268" spans="1:1">
      <c r="A1268" s="1" t="s">
        <v>621</v>
      </c>
    </row>
    <row r="1269" spans="1:1">
      <c r="A1269" s="1" t="s">
        <v>421</v>
      </c>
    </row>
    <row r="1270" spans="1:1">
      <c r="A1270" s="1" t="s">
        <v>581</v>
      </c>
    </row>
    <row r="1271" spans="1:1">
      <c r="A1271" s="1" t="s">
        <v>582</v>
      </c>
    </row>
    <row r="1272" spans="1:1">
      <c r="A1272" s="1" t="s">
        <v>609</v>
      </c>
    </row>
    <row r="1273" spans="1:1">
      <c r="A1273" s="1" t="s">
        <v>610</v>
      </c>
    </row>
    <row r="1274" spans="1:1">
      <c r="A1274" s="1" t="s">
        <v>585</v>
      </c>
    </row>
    <row r="1275" spans="1:1">
      <c r="A1275" s="1" t="s">
        <v>552</v>
      </c>
    </row>
    <row r="1278" spans="1:1">
      <c r="A1278" s="1" t="s">
        <v>64</v>
      </c>
    </row>
    <row r="1279" spans="1:1">
      <c r="A1279" s="1" t="s">
        <v>622</v>
      </c>
    </row>
    <row r="1280" spans="1:1">
      <c r="A1280" s="1" t="s">
        <v>247</v>
      </c>
    </row>
    <row r="1281" spans="1:1">
      <c r="A1281" s="1" t="s">
        <v>623</v>
      </c>
    </row>
    <row r="1282" spans="1:1">
      <c r="A1282" s="1" t="s">
        <v>624</v>
      </c>
    </row>
    <row r="1283" spans="1:1">
      <c r="A1283" s="1" t="s">
        <v>625</v>
      </c>
    </row>
    <row r="1284" spans="1:1">
      <c r="A1284" s="1" t="s">
        <v>70</v>
      </c>
    </row>
    <row r="1285" spans="1:1">
      <c r="A1285" s="1" t="s">
        <v>71</v>
      </c>
    </row>
    <row r="1286" spans="1:1">
      <c r="A1286" s="1" t="s">
        <v>626</v>
      </c>
    </row>
    <row r="1287" spans="1:1">
      <c r="A1287" s="1" t="s">
        <v>511</v>
      </c>
    </row>
    <row r="1288" spans="1:1">
      <c r="A1288" s="1" t="s">
        <v>627</v>
      </c>
    </row>
    <row r="1289" spans="1:1">
      <c r="A1289" s="1" t="s">
        <v>628</v>
      </c>
    </row>
    <row r="1290" spans="1:1">
      <c r="A1290" s="1" t="s">
        <v>629</v>
      </c>
    </row>
    <row r="1294" spans="1:1">
      <c r="A1294" s="1" t="s">
        <v>630</v>
      </c>
    </row>
    <row r="1295" spans="1:1">
      <c r="A1295" s="1" t="s">
        <v>631</v>
      </c>
    </row>
    <row r="1296" spans="1:1">
      <c r="A1296" s="1" t="s">
        <v>542</v>
      </c>
    </row>
    <row r="1297" spans="1:1">
      <c r="A1297" s="1" t="s">
        <v>421</v>
      </c>
    </row>
    <row r="1298" spans="1:1">
      <c r="A1298" s="1" t="s">
        <v>563</v>
      </c>
    </row>
    <row r="1299" spans="1:1">
      <c r="A1299" s="1" t="s">
        <v>421</v>
      </c>
    </row>
    <row r="1300" spans="1:1">
      <c r="A1300" s="1" t="s">
        <v>421</v>
      </c>
    </row>
    <row r="1301" spans="1:1">
      <c r="A1301" s="1" t="s">
        <v>544</v>
      </c>
    </row>
    <row r="1302" spans="1:1">
      <c r="A1302" s="1" t="s">
        <v>421</v>
      </c>
    </row>
    <row r="1303" spans="1:1">
      <c r="A1303" s="1" t="s">
        <v>632</v>
      </c>
    </row>
    <row r="1304" spans="1:1">
      <c r="A1304" s="1" t="s">
        <v>633</v>
      </c>
    </row>
    <row r="1305" spans="1:1">
      <c r="A1305" s="1" t="s">
        <v>634</v>
      </c>
    </row>
    <row r="1306" spans="1:1">
      <c r="A1306" s="1" t="s">
        <v>421</v>
      </c>
    </row>
    <row r="1307" spans="1:1">
      <c r="A1307" s="1" t="s">
        <v>547</v>
      </c>
    </row>
    <row r="1308" spans="1:1">
      <c r="A1308" s="1" t="s">
        <v>621</v>
      </c>
    </row>
    <row r="1309" spans="1:1">
      <c r="A1309" s="1" t="s">
        <v>421</v>
      </c>
    </row>
    <row r="1310" spans="1:1">
      <c r="A1310" s="1" t="s">
        <v>581</v>
      </c>
    </row>
    <row r="1311" spans="1:1">
      <c r="A1311" s="1" t="s">
        <v>582</v>
      </c>
    </row>
    <row r="1312" spans="1:1">
      <c r="A1312" s="1" t="s">
        <v>609</v>
      </c>
    </row>
    <row r="1313" spans="1:1">
      <c r="A1313" s="1" t="s">
        <v>610</v>
      </c>
    </row>
    <row r="1314" spans="1:1">
      <c r="A1314" s="1" t="s">
        <v>585</v>
      </c>
    </row>
    <row r="1315" spans="1:1">
      <c r="A1315" s="1" t="s">
        <v>552</v>
      </c>
    </row>
    <row r="1318" spans="1:1">
      <c r="A1318" s="1" t="s">
        <v>64</v>
      </c>
    </row>
    <row r="1319" spans="1:1">
      <c r="A1319" s="1" t="s">
        <v>635</v>
      </c>
    </row>
    <row r="1320" spans="1:1">
      <c r="A1320" s="1" t="s">
        <v>247</v>
      </c>
    </row>
    <row r="1321" spans="1:1">
      <c r="A1321" s="1" t="s">
        <v>636</v>
      </c>
    </row>
    <row r="1322" spans="1:1">
      <c r="A1322" s="1" t="s">
        <v>637</v>
      </c>
    </row>
    <row r="1323" spans="1:1">
      <c r="A1323" s="1" t="s">
        <v>638</v>
      </c>
    </row>
    <row r="1324" spans="1:1">
      <c r="A1324" s="1" t="s">
        <v>70</v>
      </c>
    </row>
    <row r="1325" spans="1:1">
      <c r="A1325" s="1" t="s">
        <v>71</v>
      </c>
    </row>
    <row r="1326" spans="1:1">
      <c r="A1326" s="1" t="s">
        <v>639</v>
      </c>
    </row>
    <row r="1327" spans="1:1">
      <c r="A1327" s="1" t="s">
        <v>511</v>
      </c>
    </row>
    <row r="1328" spans="1:1">
      <c r="A1328" s="1" t="s">
        <v>640</v>
      </c>
    </row>
    <row r="1329" spans="1:1">
      <c r="A1329" s="1" t="s">
        <v>641</v>
      </c>
    </row>
    <row r="1330" spans="1:1">
      <c r="A1330" s="1" t="s">
        <v>642</v>
      </c>
    </row>
    <row r="1334" spans="1:1">
      <c r="A1334" s="1" t="s">
        <v>630</v>
      </c>
    </row>
    <row r="1335" spans="1:1">
      <c r="A1335" s="1" t="s">
        <v>643</v>
      </c>
    </row>
    <row r="1336" spans="1:1">
      <c r="A1336" s="1" t="s">
        <v>644</v>
      </c>
    </row>
    <row r="1337" spans="1:1">
      <c r="A1337" s="1" t="s">
        <v>421</v>
      </c>
    </row>
    <row r="1338" spans="1:1">
      <c r="A1338" s="1" t="s">
        <v>563</v>
      </c>
    </row>
    <row r="1339" spans="1:1">
      <c r="A1339" s="1" t="s">
        <v>421</v>
      </c>
    </row>
    <row r="1340" spans="1:1">
      <c r="A1340" s="1" t="s">
        <v>421</v>
      </c>
    </row>
    <row r="1341" spans="1:1">
      <c r="A1341" s="1" t="s">
        <v>544</v>
      </c>
    </row>
    <row r="1342" spans="1:1">
      <c r="A1342" s="1" t="s">
        <v>421</v>
      </c>
    </row>
    <row r="1343" spans="1:1">
      <c r="A1343" s="1" t="s">
        <v>632</v>
      </c>
    </row>
    <row r="1344" spans="1:1">
      <c r="A1344" s="1" t="s">
        <v>633</v>
      </c>
    </row>
    <row r="1345" spans="1:1">
      <c r="A1345" s="1" t="s">
        <v>634</v>
      </c>
    </row>
    <row r="1346" spans="1:1">
      <c r="A1346" s="1" t="s">
        <v>421</v>
      </c>
    </row>
    <row r="1347" spans="1:1">
      <c r="A1347" s="1" t="s">
        <v>547</v>
      </c>
    </row>
    <row r="1348" spans="1:1">
      <c r="A1348" s="1" t="s">
        <v>621</v>
      </c>
    </row>
    <row r="1349" spans="1:1">
      <c r="A1349" s="1" t="s">
        <v>421</v>
      </c>
    </row>
    <row r="1350" spans="1:1">
      <c r="A1350" s="1" t="s">
        <v>581</v>
      </c>
    </row>
    <row r="1351" spans="1:1">
      <c r="A1351" s="1" t="s">
        <v>645</v>
      </c>
    </row>
    <row r="1352" spans="1:1">
      <c r="A1352" s="1" t="s">
        <v>646</v>
      </c>
    </row>
    <row r="1353" spans="1:1">
      <c r="A1353" s="1" t="s">
        <v>647</v>
      </c>
    </row>
    <row r="1354" spans="1:1">
      <c r="A1354" s="1" t="s">
        <v>585</v>
      </c>
    </row>
    <row r="1355" spans="1:1">
      <c r="A1355" s="1" t="s">
        <v>552</v>
      </c>
    </row>
    <row r="1358" spans="1:1">
      <c r="A1358" s="1" t="s">
        <v>64</v>
      </c>
    </row>
    <row r="1359" spans="1:1">
      <c r="A1359" s="1" t="s">
        <v>648</v>
      </c>
    </row>
    <row r="1360" spans="1:1">
      <c r="A1360" s="1" t="s">
        <v>247</v>
      </c>
    </row>
    <row r="1361" spans="1:1">
      <c r="A1361" s="1" t="s">
        <v>649</v>
      </c>
    </row>
    <row r="1362" spans="1:1">
      <c r="A1362" s="1" t="s">
        <v>650</v>
      </c>
    </row>
    <row r="1363" spans="1:1">
      <c r="A1363" s="1" t="s">
        <v>651</v>
      </c>
    </row>
    <row r="1364" spans="1:1">
      <c r="A1364" s="1" t="s">
        <v>70</v>
      </c>
    </row>
    <row r="1365" spans="1:1">
      <c r="A1365" s="1" t="s">
        <v>71</v>
      </c>
    </row>
    <row r="1366" spans="1:1">
      <c r="A1366" s="1" t="s">
        <v>652</v>
      </c>
    </row>
    <row r="1367" spans="1:1">
      <c r="A1367" s="1" t="s">
        <v>511</v>
      </c>
    </row>
    <row r="1368" spans="1:1">
      <c r="A1368" s="1" t="s">
        <v>653</v>
      </c>
    </row>
    <row r="1369" spans="1:1">
      <c r="A1369" s="1" t="s">
        <v>654</v>
      </c>
    </row>
    <row r="1370" spans="1:1">
      <c r="A1370" s="1" t="s">
        <v>655</v>
      </c>
    </row>
    <row r="1374" spans="1:1">
      <c r="A1374" s="1" t="s">
        <v>656</v>
      </c>
    </row>
    <row r="1375" spans="1:1">
      <c r="A1375" s="1" t="s">
        <v>657</v>
      </c>
    </row>
    <row r="1376" spans="1:1">
      <c r="A1376" s="1" t="s">
        <v>563</v>
      </c>
    </row>
    <row r="1377" spans="1:1">
      <c r="A1377" s="1" t="s">
        <v>421</v>
      </c>
    </row>
    <row r="1378" spans="1:1">
      <c r="A1378" s="1" t="s">
        <v>421</v>
      </c>
    </row>
    <row r="1379" spans="1:1">
      <c r="A1379" s="1" t="s">
        <v>544</v>
      </c>
    </row>
    <row r="1380" spans="1:1">
      <c r="A1380" s="1" t="s">
        <v>421</v>
      </c>
    </row>
    <row r="1381" spans="1:1">
      <c r="A1381" s="1" t="s">
        <v>545</v>
      </c>
    </row>
    <row r="1382" spans="1:1">
      <c r="A1382" s="1" t="s">
        <v>564</v>
      </c>
    </row>
    <row r="1383" spans="1:1">
      <c r="A1383" s="1" t="s">
        <v>633</v>
      </c>
    </row>
    <row r="1384" spans="1:1">
      <c r="A1384" s="1" t="s">
        <v>634</v>
      </c>
    </row>
    <row r="1385" spans="1:1">
      <c r="A1385" s="1" t="s">
        <v>421</v>
      </c>
    </row>
    <row r="1386" spans="1:1">
      <c r="A1386" s="1" t="s">
        <v>547</v>
      </c>
    </row>
    <row r="1387" spans="1:1">
      <c r="A1387" s="1" t="s">
        <v>566</v>
      </c>
    </row>
    <row r="1388" spans="1:1">
      <c r="A1388" s="1" t="s">
        <v>425</v>
      </c>
    </row>
    <row r="1389" spans="1:1">
      <c r="A1389" s="1" t="s">
        <v>581</v>
      </c>
    </row>
    <row r="1390" spans="1:1">
      <c r="A1390" s="1" t="s">
        <v>645</v>
      </c>
    </row>
    <row r="1391" spans="1:1">
      <c r="A1391" s="1" t="s">
        <v>658</v>
      </c>
    </row>
    <row r="1392" spans="1:1">
      <c r="A1392" s="1" t="s">
        <v>659</v>
      </c>
    </row>
    <row r="1393" spans="1:1">
      <c r="A1393" s="1" t="s">
        <v>647</v>
      </c>
    </row>
    <row r="1394" spans="1:1">
      <c r="A1394" s="1" t="s">
        <v>585</v>
      </c>
    </row>
    <row r="1395" spans="1:1">
      <c r="A1395" s="1" t="s">
        <v>552</v>
      </c>
    </row>
    <row r="1398" spans="1:1">
      <c r="A1398" s="1" t="s">
        <v>64</v>
      </c>
    </row>
    <row r="1399" spans="1:1">
      <c r="A1399" s="1" t="s">
        <v>660</v>
      </c>
    </row>
    <row r="1400" spans="1:1">
      <c r="A1400" s="1" t="s">
        <v>247</v>
      </c>
    </row>
    <row r="1401" spans="1:1">
      <c r="A1401" s="1" t="s">
        <v>661</v>
      </c>
    </row>
    <row r="1402" spans="1:1">
      <c r="A1402" s="1" t="s">
        <v>662</v>
      </c>
    </row>
    <row r="1403" spans="1:1">
      <c r="A1403" s="1" t="s">
        <v>663</v>
      </c>
    </row>
    <row r="1404" spans="1:1">
      <c r="A1404" s="1" t="s">
        <v>70</v>
      </c>
    </row>
    <row r="1405" spans="1:1">
      <c r="A1405" s="1" t="s">
        <v>71</v>
      </c>
    </row>
    <row r="1406" spans="1:1">
      <c r="A1406" s="1" t="s">
        <v>664</v>
      </c>
    </row>
    <row r="1407" spans="1:1">
      <c r="A1407" s="1" t="s">
        <v>511</v>
      </c>
    </row>
    <row r="1408" spans="1:1">
      <c r="A1408" s="1" t="s">
        <v>665</v>
      </c>
    </row>
    <row r="1409" spans="1:1">
      <c r="A1409" s="1" t="s">
        <v>666</v>
      </c>
    </row>
    <row r="1410" spans="1:1">
      <c r="A1410" s="1" t="s">
        <v>667</v>
      </c>
    </row>
    <row r="1414" spans="1:1">
      <c r="A1414" s="1" t="s">
        <v>668</v>
      </c>
    </row>
    <row r="1415" spans="1:1">
      <c r="A1415" s="1" t="s">
        <v>669</v>
      </c>
    </row>
    <row r="1416" spans="1:1">
      <c r="A1416" s="1" t="s">
        <v>563</v>
      </c>
    </row>
    <row r="1417" spans="1:1">
      <c r="A1417" s="1" t="s">
        <v>421</v>
      </c>
    </row>
    <row r="1418" spans="1:1">
      <c r="A1418" s="1" t="s">
        <v>421</v>
      </c>
    </row>
    <row r="1419" spans="1:1">
      <c r="A1419" s="1" t="s">
        <v>544</v>
      </c>
    </row>
    <row r="1420" spans="1:1">
      <c r="A1420" s="1" t="s">
        <v>421</v>
      </c>
    </row>
    <row r="1421" spans="1:1">
      <c r="A1421" s="1" t="s">
        <v>545</v>
      </c>
    </row>
    <row r="1422" spans="1:1">
      <c r="A1422" s="1" t="s">
        <v>633</v>
      </c>
    </row>
    <row r="1423" spans="1:1">
      <c r="A1423" s="1" t="s">
        <v>564</v>
      </c>
    </row>
    <row r="1424" spans="1:1">
      <c r="A1424" s="1" t="s">
        <v>634</v>
      </c>
    </row>
    <row r="1425" spans="1:1">
      <c r="A1425" s="1" t="s">
        <v>421</v>
      </c>
    </row>
    <row r="1426" spans="1:1">
      <c r="A1426" s="1" t="s">
        <v>547</v>
      </c>
    </row>
    <row r="1427" spans="1:1">
      <c r="A1427" s="1" t="s">
        <v>566</v>
      </c>
    </row>
    <row r="1428" spans="1:1">
      <c r="A1428" s="1" t="s">
        <v>421</v>
      </c>
    </row>
    <row r="1429" spans="1:1">
      <c r="A1429" s="1" t="s">
        <v>670</v>
      </c>
    </row>
    <row r="1430" spans="1:1">
      <c r="A1430" s="1" t="s">
        <v>645</v>
      </c>
    </row>
    <row r="1431" spans="1:1">
      <c r="A1431" s="1" t="s">
        <v>658</v>
      </c>
    </row>
    <row r="1432" spans="1:1">
      <c r="A1432" s="1" t="s">
        <v>659</v>
      </c>
    </row>
    <row r="1433" spans="1:1">
      <c r="A1433" s="1" t="s">
        <v>647</v>
      </c>
    </row>
    <row r="1434" spans="1:1">
      <c r="A1434" s="1" t="s">
        <v>585</v>
      </c>
    </row>
    <row r="1435" spans="1:1">
      <c r="A1435" s="1" t="s">
        <v>552</v>
      </c>
    </row>
    <row r="1438" spans="1:1">
      <c r="A1438" s="1" t="s">
        <v>64</v>
      </c>
    </row>
    <row r="1439" spans="1:1">
      <c r="A1439" s="1" t="s">
        <v>671</v>
      </c>
    </row>
    <row r="1440" spans="1:1">
      <c r="A1440" s="1" t="s">
        <v>247</v>
      </c>
    </row>
    <row r="1441" spans="1:1">
      <c r="A1441" s="1" t="s">
        <v>672</v>
      </c>
    </row>
    <row r="1442" spans="1:1">
      <c r="A1442" s="1" t="s">
        <v>673</v>
      </c>
    </row>
    <row r="1443" spans="1:1">
      <c r="A1443" s="1" t="s">
        <v>674</v>
      </c>
    </row>
    <row r="1444" spans="1:1">
      <c r="A1444" s="1" t="s">
        <v>70</v>
      </c>
    </row>
    <row r="1445" spans="1:1">
      <c r="A1445" s="1" t="s">
        <v>71</v>
      </c>
    </row>
    <row r="1446" spans="1:1">
      <c r="A1446" s="1" t="s">
        <v>675</v>
      </c>
    </row>
    <row r="1447" spans="1:1">
      <c r="A1447" s="1" t="s">
        <v>511</v>
      </c>
    </row>
    <row r="1448" spans="1:1">
      <c r="A1448" s="1" t="s">
        <v>676</v>
      </c>
    </row>
    <row r="1449" spans="1:1">
      <c r="A1449" s="1" t="s">
        <v>677</v>
      </c>
    </row>
    <row r="1450" spans="1:1">
      <c r="A1450" s="1" t="s">
        <v>678</v>
      </c>
    </row>
    <row r="1454" spans="1:1">
      <c r="A1454" s="1" t="s">
        <v>668</v>
      </c>
    </row>
    <row r="1455" spans="1:1">
      <c r="A1455" s="1" t="s">
        <v>679</v>
      </c>
    </row>
    <row r="1456" spans="1:1">
      <c r="A1456" s="1" t="s">
        <v>563</v>
      </c>
    </row>
    <row r="1457" spans="1:1">
      <c r="A1457" s="1" t="s">
        <v>421</v>
      </c>
    </row>
    <row r="1458" spans="1:1">
      <c r="A1458" s="1" t="s">
        <v>421</v>
      </c>
    </row>
    <row r="1459" spans="1:1">
      <c r="A1459" s="1" t="s">
        <v>544</v>
      </c>
    </row>
    <row r="1460" spans="1:1">
      <c r="A1460" s="1" t="s">
        <v>421</v>
      </c>
    </row>
    <row r="1461" spans="1:1">
      <c r="A1461" s="1" t="s">
        <v>545</v>
      </c>
    </row>
    <row r="1462" spans="1:1">
      <c r="A1462" s="1" t="s">
        <v>633</v>
      </c>
    </row>
    <row r="1463" spans="1:1">
      <c r="A1463" s="1" t="s">
        <v>564</v>
      </c>
    </row>
    <row r="1464" spans="1:1">
      <c r="A1464" s="1" t="s">
        <v>634</v>
      </c>
    </row>
    <row r="1465" spans="1:1">
      <c r="A1465" s="1" t="s">
        <v>421</v>
      </c>
    </row>
    <row r="1466" spans="1:1">
      <c r="A1466" s="1" t="s">
        <v>547</v>
      </c>
    </row>
    <row r="1467" spans="1:1">
      <c r="A1467" s="1" t="s">
        <v>566</v>
      </c>
    </row>
    <row r="1468" spans="1:1">
      <c r="A1468" s="1" t="s">
        <v>421</v>
      </c>
    </row>
    <row r="1469" spans="1:1">
      <c r="A1469" s="1" t="s">
        <v>670</v>
      </c>
    </row>
    <row r="1470" spans="1:1">
      <c r="A1470" s="1" t="s">
        <v>645</v>
      </c>
    </row>
    <row r="1471" spans="1:1">
      <c r="A1471" s="1" t="s">
        <v>658</v>
      </c>
    </row>
    <row r="1472" spans="1:1">
      <c r="A1472" s="1" t="s">
        <v>680</v>
      </c>
    </row>
    <row r="1473" spans="1:1">
      <c r="A1473" s="1" t="s">
        <v>681</v>
      </c>
    </row>
    <row r="1474" spans="1:1">
      <c r="A1474" s="1" t="s">
        <v>585</v>
      </c>
    </row>
    <row r="1475" spans="1:1">
      <c r="A1475" s="1" t="s">
        <v>552</v>
      </c>
    </row>
    <row r="1478" spans="1:1">
      <c r="A1478" s="1" t="s">
        <v>64</v>
      </c>
    </row>
    <row r="1479" spans="1:1">
      <c r="A1479" s="1" t="s">
        <v>682</v>
      </c>
    </row>
    <row r="1480" spans="1:1">
      <c r="A1480" s="1" t="s">
        <v>247</v>
      </c>
    </row>
    <row r="1481" spans="1:1">
      <c r="A1481" s="1" t="s">
        <v>683</v>
      </c>
    </row>
    <row r="1482" spans="1:1">
      <c r="A1482" s="1" t="s">
        <v>684</v>
      </c>
    </row>
    <row r="1483" spans="1:1">
      <c r="A1483" s="1" t="s">
        <v>685</v>
      </c>
    </row>
    <row r="1484" spans="1:1">
      <c r="A1484" s="1" t="s">
        <v>70</v>
      </c>
    </row>
    <row r="1485" spans="1:1">
      <c r="A1485" s="1" t="s">
        <v>71</v>
      </c>
    </row>
    <row r="1486" spans="1:1">
      <c r="A1486" s="1" t="s">
        <v>686</v>
      </c>
    </row>
    <row r="1487" spans="1:1">
      <c r="A1487" s="1" t="s">
        <v>511</v>
      </c>
    </row>
    <row r="1488" spans="1:1">
      <c r="A1488" s="1" t="s">
        <v>687</v>
      </c>
    </row>
    <row r="1489" spans="1:1">
      <c r="A1489" s="1" t="s">
        <v>688</v>
      </c>
    </row>
    <row r="1490" spans="1:1">
      <c r="A1490" s="1" t="s">
        <v>689</v>
      </c>
    </row>
    <row r="1494" spans="1:1">
      <c r="A1494" s="1" t="s">
        <v>668</v>
      </c>
    </row>
    <row r="1495" spans="1:1">
      <c r="A1495" s="1" t="s">
        <v>690</v>
      </c>
    </row>
    <row r="1496" spans="1:1">
      <c r="A1496" s="1" t="s">
        <v>691</v>
      </c>
    </row>
    <row r="1497" spans="1:1">
      <c r="A1497" s="1" t="s">
        <v>421</v>
      </c>
    </row>
    <row r="1498" spans="1:1">
      <c r="A1498" s="1" t="s">
        <v>421</v>
      </c>
    </row>
    <row r="1499" spans="1:1">
      <c r="A1499" s="1" t="s">
        <v>544</v>
      </c>
    </row>
    <row r="1500" spans="1:1">
      <c r="A1500" s="1" t="s">
        <v>421</v>
      </c>
    </row>
    <row r="1501" spans="1:1">
      <c r="A1501" s="1" t="s">
        <v>692</v>
      </c>
    </row>
    <row r="1502" spans="1:1">
      <c r="A1502" s="1" t="s">
        <v>421</v>
      </c>
    </row>
    <row r="1503" spans="1:1">
      <c r="A1503" s="1" t="s">
        <v>421</v>
      </c>
    </row>
    <row r="1504" spans="1:1">
      <c r="A1504" s="1" t="s">
        <v>693</v>
      </c>
    </row>
    <row r="1505" spans="1:1">
      <c r="A1505" s="1" t="s">
        <v>421</v>
      </c>
    </row>
    <row r="1506" spans="1:1">
      <c r="A1506" s="1" t="s">
        <v>580</v>
      </c>
    </row>
    <row r="1507" spans="1:1">
      <c r="A1507" s="1" t="s">
        <v>421</v>
      </c>
    </row>
    <row r="1508" spans="1:1">
      <c r="A1508" s="1" t="s">
        <v>421</v>
      </c>
    </row>
    <row r="1509" spans="1:1">
      <c r="A1509" s="1" t="s">
        <v>670</v>
      </c>
    </row>
    <row r="1510" spans="1:1">
      <c r="A1510" s="1" t="s">
        <v>645</v>
      </c>
    </row>
    <row r="1511" spans="1:1">
      <c r="A1511" s="1" t="s">
        <v>658</v>
      </c>
    </row>
    <row r="1512" spans="1:1">
      <c r="A1512" s="1" t="s">
        <v>680</v>
      </c>
    </row>
    <row r="1513" spans="1:1">
      <c r="A1513" s="1" t="s">
        <v>681</v>
      </c>
    </row>
    <row r="1514" spans="1:1">
      <c r="A1514" s="1" t="s">
        <v>585</v>
      </c>
    </row>
    <row r="1515" spans="1:1">
      <c r="A1515" s="1" t="s">
        <v>552</v>
      </c>
    </row>
    <row r="1518" spans="1:1">
      <c r="A1518" s="1" t="s">
        <v>64</v>
      </c>
    </row>
    <row r="1519" spans="1:1">
      <c r="A1519" s="1" t="s">
        <v>694</v>
      </c>
    </row>
    <row r="1520" spans="1:1">
      <c r="A1520" s="1" t="s">
        <v>247</v>
      </c>
    </row>
    <row r="1521" spans="1:1">
      <c r="A1521" s="1" t="s">
        <v>695</v>
      </c>
    </row>
    <row r="1522" spans="1:1">
      <c r="A1522" s="1" t="s">
        <v>696</v>
      </c>
    </row>
    <row r="1523" spans="1:1">
      <c r="A1523" s="1" t="s">
        <v>697</v>
      </c>
    </row>
    <row r="1524" spans="1:1">
      <c r="A1524" s="1" t="s">
        <v>70</v>
      </c>
    </row>
    <row r="1525" spans="1:1">
      <c r="A1525" s="1" t="s">
        <v>71</v>
      </c>
    </row>
    <row r="1526" spans="1:1">
      <c r="A1526" s="1" t="s">
        <v>698</v>
      </c>
    </row>
    <row r="1527" spans="1:1">
      <c r="A1527" s="1" t="s">
        <v>511</v>
      </c>
    </row>
    <row r="1528" spans="1:1">
      <c r="A1528" s="1" t="s">
        <v>699</v>
      </c>
    </row>
    <row r="1529" spans="1:1">
      <c r="A1529" s="1" t="s">
        <v>700</v>
      </c>
    </row>
    <row r="1530" spans="1:1">
      <c r="A1530" s="1" t="s">
        <v>701</v>
      </c>
    </row>
    <row r="1534" spans="1:1">
      <c r="A1534" s="1" t="s">
        <v>668</v>
      </c>
    </row>
    <row r="1535" spans="1:1">
      <c r="A1535" s="1" t="s">
        <v>702</v>
      </c>
    </row>
    <row r="1536" spans="1:1">
      <c r="A1536" s="1" t="s">
        <v>691</v>
      </c>
    </row>
    <row r="1537" spans="1:1">
      <c r="A1537" s="1" t="s">
        <v>421</v>
      </c>
    </row>
    <row r="1538" spans="1:1">
      <c r="A1538" s="1" t="s">
        <v>421</v>
      </c>
    </row>
    <row r="1539" spans="1:1">
      <c r="A1539" s="1" t="s">
        <v>544</v>
      </c>
    </row>
    <row r="1540" spans="1:1">
      <c r="A1540" s="1" t="s">
        <v>421</v>
      </c>
    </row>
    <row r="1541" spans="1:1">
      <c r="A1541" s="1" t="s">
        <v>692</v>
      </c>
    </row>
    <row r="1542" spans="1:1">
      <c r="A1542" s="1" t="s">
        <v>421</v>
      </c>
    </row>
    <row r="1543" spans="1:1">
      <c r="A1543" s="1" t="s">
        <v>421</v>
      </c>
    </row>
    <row r="1544" spans="1:1">
      <c r="A1544" s="1" t="s">
        <v>693</v>
      </c>
    </row>
    <row r="1545" spans="1:1">
      <c r="A1545" s="1" t="s">
        <v>421</v>
      </c>
    </row>
    <row r="1546" spans="1:1">
      <c r="A1546" s="1" t="s">
        <v>580</v>
      </c>
    </row>
    <row r="1547" spans="1:1">
      <c r="A1547" s="1" t="s">
        <v>421</v>
      </c>
    </row>
    <row r="1548" spans="1:1">
      <c r="A1548" s="1" t="s">
        <v>421</v>
      </c>
    </row>
    <row r="1549" spans="1:1">
      <c r="A1549" s="1" t="s">
        <v>670</v>
      </c>
    </row>
    <row r="1550" spans="1:1">
      <c r="A1550" s="1" t="s">
        <v>645</v>
      </c>
    </row>
    <row r="1551" spans="1:1">
      <c r="A1551" s="1" t="s">
        <v>658</v>
      </c>
    </row>
    <row r="1552" spans="1:1">
      <c r="A1552" s="1" t="s">
        <v>680</v>
      </c>
    </row>
    <row r="1553" spans="1:1">
      <c r="A1553" s="1" t="s">
        <v>681</v>
      </c>
    </row>
    <row r="1554" spans="1:1">
      <c r="A1554" s="1" t="s">
        <v>585</v>
      </c>
    </row>
    <row r="1555" spans="1:1">
      <c r="A1555" s="1" t="s">
        <v>552</v>
      </c>
    </row>
    <row r="1558" spans="1:1">
      <c r="A1558" s="1" t="s">
        <v>64</v>
      </c>
    </row>
    <row r="1559" spans="1:1">
      <c r="A1559" s="1" t="s">
        <v>703</v>
      </c>
    </row>
    <row r="1560" spans="1:1">
      <c r="A1560" s="1" t="s">
        <v>247</v>
      </c>
    </row>
    <row r="1561" spans="1:1">
      <c r="A1561" s="1" t="s">
        <v>704</v>
      </c>
    </row>
    <row r="1562" spans="1:1">
      <c r="A1562" s="1" t="s">
        <v>705</v>
      </c>
    </row>
    <row r="1563" spans="1:1">
      <c r="A1563" s="1" t="s">
        <v>706</v>
      </c>
    </row>
    <row r="1564" spans="1:1">
      <c r="A1564" s="1" t="s">
        <v>70</v>
      </c>
    </row>
    <row r="1565" spans="1:1">
      <c r="A1565" s="1" t="s">
        <v>71</v>
      </c>
    </row>
    <row r="1566" spans="1:1">
      <c r="A1566" s="1" t="s">
        <v>707</v>
      </c>
    </row>
    <row r="1567" spans="1:1">
      <c r="A1567" s="1" t="s">
        <v>511</v>
      </c>
    </row>
    <row r="1568" spans="1:1">
      <c r="A1568" s="1" t="s">
        <v>708</v>
      </c>
    </row>
    <row r="1569" spans="1:1">
      <c r="A1569" s="1" t="s">
        <v>709</v>
      </c>
    </row>
    <row r="1570" spans="1:1">
      <c r="A1570" s="1" t="s">
        <v>710</v>
      </c>
    </row>
    <row r="1574" spans="1:1">
      <c r="A1574" s="1" t="s">
        <v>711</v>
      </c>
    </row>
    <row r="1575" spans="1:1">
      <c r="A1575" s="1" t="s">
        <v>712</v>
      </c>
    </row>
    <row r="1576" spans="1:1">
      <c r="A1576" s="1" t="s">
        <v>421</v>
      </c>
    </row>
    <row r="1577" spans="1:1">
      <c r="A1577" s="1" t="s">
        <v>544</v>
      </c>
    </row>
    <row r="1578" spans="1:1">
      <c r="A1578" s="1" t="s">
        <v>633</v>
      </c>
    </row>
    <row r="1579" spans="1:1">
      <c r="A1579" s="1" t="s">
        <v>421</v>
      </c>
    </row>
    <row r="1580" spans="1:1">
      <c r="A1580" s="1" t="s">
        <v>545</v>
      </c>
    </row>
    <row r="1581" spans="1:1">
      <c r="A1581" s="1" t="s">
        <v>421</v>
      </c>
    </row>
    <row r="1582" spans="1:1">
      <c r="A1582" s="1" t="s">
        <v>421</v>
      </c>
    </row>
    <row r="1583" spans="1:1">
      <c r="A1583" s="1" t="s">
        <v>693</v>
      </c>
    </row>
    <row r="1584" spans="1:1">
      <c r="A1584" s="1" t="s">
        <v>566</v>
      </c>
    </row>
    <row r="1585" spans="1:1">
      <c r="A1585" s="1" t="s">
        <v>547</v>
      </c>
    </row>
    <row r="1586" spans="1:1">
      <c r="A1586" s="1" t="s">
        <v>421</v>
      </c>
    </row>
    <row r="1587" spans="1:1">
      <c r="A1587" s="1" t="s">
        <v>421</v>
      </c>
    </row>
    <row r="1588" spans="1:1">
      <c r="A1588" s="1" t="s">
        <v>581</v>
      </c>
    </row>
    <row r="1589" spans="1:1">
      <c r="A1589" s="1" t="s">
        <v>713</v>
      </c>
    </row>
    <row r="1590" spans="1:1">
      <c r="A1590" s="1" t="s">
        <v>421</v>
      </c>
    </row>
    <row r="1591" spans="1:1">
      <c r="A1591" s="1" t="s">
        <v>658</v>
      </c>
    </row>
    <row r="1592" spans="1:1">
      <c r="A1592" s="1" t="s">
        <v>714</v>
      </c>
    </row>
    <row r="1593" spans="1:1">
      <c r="A1593" s="1" t="s">
        <v>715</v>
      </c>
    </row>
    <row r="1594" spans="1:1">
      <c r="A1594" s="1" t="s">
        <v>585</v>
      </c>
    </row>
    <row r="1595" spans="1:1">
      <c r="A1595" s="1" t="s">
        <v>552</v>
      </c>
    </row>
    <row r="1598" spans="1:1">
      <c r="A1598" s="1" t="s">
        <v>64</v>
      </c>
    </row>
    <row r="1599" spans="1:1">
      <c r="A1599" s="1" t="s">
        <v>716</v>
      </c>
    </row>
    <row r="1600" spans="1:1">
      <c r="A1600" s="1" t="s">
        <v>247</v>
      </c>
    </row>
    <row r="1601" spans="1:1">
      <c r="A1601" s="1" t="s">
        <v>717</v>
      </c>
    </row>
    <row r="1602" spans="1:1">
      <c r="A1602" s="1" t="s">
        <v>718</v>
      </c>
    </row>
    <row r="1603" spans="1:1">
      <c r="A1603" s="1" t="s">
        <v>719</v>
      </c>
    </row>
    <row r="1604" spans="1:1">
      <c r="A1604" s="1" t="s">
        <v>70</v>
      </c>
    </row>
    <row r="1605" spans="1:1">
      <c r="A1605" s="1" t="s">
        <v>71</v>
      </c>
    </row>
    <row r="1606" spans="1:1">
      <c r="A1606" s="1" t="s">
        <v>720</v>
      </c>
    </row>
    <row r="1607" spans="1:1">
      <c r="A1607" s="1" t="s">
        <v>511</v>
      </c>
    </row>
    <row r="1608" spans="1:1">
      <c r="A1608" s="1" t="s">
        <v>721</v>
      </c>
    </row>
    <row r="1609" spans="1:1">
      <c r="A1609" s="1" t="s">
        <v>722</v>
      </c>
    </row>
    <row r="1610" spans="1:1">
      <c r="A1610" s="1" t="s">
        <v>723</v>
      </c>
    </row>
    <row r="1614" spans="1:1">
      <c r="A1614" s="1" t="s">
        <v>724</v>
      </c>
    </row>
    <row r="1615" spans="1:1">
      <c r="A1615" s="1" t="s">
        <v>725</v>
      </c>
    </row>
    <row r="1616" spans="1:1">
      <c r="A1616" s="1" t="s">
        <v>421</v>
      </c>
    </row>
    <row r="1617" spans="1:1">
      <c r="A1617" s="1" t="s">
        <v>544</v>
      </c>
    </row>
    <row r="1618" spans="1:1">
      <c r="A1618" s="1" t="s">
        <v>633</v>
      </c>
    </row>
    <row r="1619" spans="1:1">
      <c r="A1619" s="1" t="s">
        <v>421</v>
      </c>
    </row>
    <row r="1620" spans="1:1">
      <c r="A1620" s="1" t="s">
        <v>545</v>
      </c>
    </row>
    <row r="1621" spans="1:1">
      <c r="A1621" s="1" t="s">
        <v>421</v>
      </c>
    </row>
    <row r="1622" spans="1:1">
      <c r="A1622" s="1" t="s">
        <v>421</v>
      </c>
    </row>
    <row r="1623" spans="1:1">
      <c r="A1623" s="1" t="s">
        <v>693</v>
      </c>
    </row>
    <row r="1624" spans="1:1">
      <c r="A1624" s="1" t="s">
        <v>566</v>
      </c>
    </row>
    <row r="1625" spans="1:1">
      <c r="A1625" s="1" t="s">
        <v>547</v>
      </c>
    </row>
    <row r="1626" spans="1:1">
      <c r="A1626" s="1" t="s">
        <v>421</v>
      </c>
    </row>
    <row r="1627" spans="1:1">
      <c r="A1627" s="1" t="s">
        <v>421</v>
      </c>
    </row>
    <row r="1628" spans="1:1">
      <c r="A1628" s="1" t="s">
        <v>726</v>
      </c>
    </row>
    <row r="1629" spans="1:1">
      <c r="A1629" s="1" t="s">
        <v>425</v>
      </c>
    </row>
    <row r="1630" spans="1:1">
      <c r="A1630" s="1" t="s">
        <v>421</v>
      </c>
    </row>
    <row r="1631" spans="1:1">
      <c r="A1631" s="1" t="s">
        <v>727</v>
      </c>
    </row>
    <row r="1632" spans="1:1">
      <c r="A1632" s="1" t="s">
        <v>728</v>
      </c>
    </row>
    <row r="1633" spans="1:1">
      <c r="A1633" s="1" t="s">
        <v>715</v>
      </c>
    </row>
    <row r="1634" spans="1:1">
      <c r="A1634" s="1" t="s">
        <v>585</v>
      </c>
    </row>
    <row r="1635" spans="1:1">
      <c r="A1635" s="1" t="s">
        <v>552</v>
      </c>
    </row>
    <row r="1638" spans="1:1">
      <c r="A1638" s="1" t="s">
        <v>64</v>
      </c>
    </row>
    <row r="1639" spans="1:1">
      <c r="A1639" s="1" t="s">
        <v>729</v>
      </c>
    </row>
    <row r="1640" spans="1:1">
      <c r="A1640" s="1" t="s">
        <v>247</v>
      </c>
    </row>
    <row r="1641" spans="1:1">
      <c r="A1641" s="1" t="s">
        <v>730</v>
      </c>
    </row>
    <row r="1642" spans="1:1">
      <c r="A1642" s="1" t="s">
        <v>731</v>
      </c>
    </row>
    <row r="1643" spans="1:1">
      <c r="A1643" s="1" t="s">
        <v>732</v>
      </c>
    </row>
    <row r="1644" spans="1:1">
      <c r="A1644" s="1" t="s">
        <v>70</v>
      </c>
    </row>
    <row r="1645" spans="1:1">
      <c r="A1645" s="1" t="s">
        <v>71</v>
      </c>
    </row>
    <row r="1646" spans="1:1">
      <c r="A1646" s="1" t="s">
        <v>733</v>
      </c>
    </row>
    <row r="1647" spans="1:1">
      <c r="A1647" s="1" t="s">
        <v>511</v>
      </c>
    </row>
    <row r="1648" spans="1:1">
      <c r="A1648" s="1" t="s">
        <v>734</v>
      </c>
    </row>
    <row r="1649" spans="1:1">
      <c r="A1649" s="1" t="s">
        <v>735</v>
      </c>
    </row>
    <row r="1650" spans="1:1">
      <c r="A1650" s="1" t="s">
        <v>736</v>
      </c>
    </row>
    <row r="1654" spans="1:1">
      <c r="A1654" s="1" t="s">
        <v>724</v>
      </c>
    </row>
    <row r="1655" spans="1:1">
      <c r="A1655" s="1" t="s">
        <v>737</v>
      </c>
    </row>
    <row r="1656" spans="1:1">
      <c r="A1656" s="1" t="s">
        <v>421</v>
      </c>
    </row>
    <row r="1657" spans="1:1">
      <c r="A1657" s="1" t="s">
        <v>738</v>
      </c>
    </row>
    <row r="1658" spans="1:1">
      <c r="A1658" s="1" t="s">
        <v>421</v>
      </c>
    </row>
    <row r="1659" spans="1:1">
      <c r="A1659" s="1" t="s">
        <v>421</v>
      </c>
    </row>
    <row r="1660" spans="1:1">
      <c r="A1660" s="1" t="s">
        <v>545</v>
      </c>
    </row>
    <row r="1661" spans="1:1">
      <c r="A1661" s="1" t="s">
        <v>421</v>
      </c>
    </row>
    <row r="1662" spans="1:1">
      <c r="A1662" s="1" t="s">
        <v>421</v>
      </c>
    </row>
    <row r="1663" spans="1:1">
      <c r="A1663" s="1" t="s">
        <v>739</v>
      </c>
    </row>
    <row r="1664" spans="1:1">
      <c r="A1664" s="1" t="s">
        <v>421</v>
      </c>
    </row>
    <row r="1665" spans="1:1">
      <c r="A1665" s="1" t="s">
        <v>547</v>
      </c>
    </row>
    <row r="1666" spans="1:1">
      <c r="A1666" s="1" t="s">
        <v>421</v>
      </c>
    </row>
    <row r="1667" spans="1:1">
      <c r="A1667" s="1" t="s">
        <v>421</v>
      </c>
    </row>
    <row r="1668" spans="1:1">
      <c r="A1668" s="1" t="s">
        <v>726</v>
      </c>
    </row>
    <row r="1669" spans="1:1">
      <c r="A1669" s="1" t="s">
        <v>425</v>
      </c>
    </row>
    <row r="1670" spans="1:1">
      <c r="A1670" s="1" t="s">
        <v>421</v>
      </c>
    </row>
    <row r="1671" spans="1:1">
      <c r="A1671" s="1" t="s">
        <v>727</v>
      </c>
    </row>
    <row r="1672" spans="1:1">
      <c r="A1672" s="1" t="s">
        <v>740</v>
      </c>
    </row>
    <row r="1673" spans="1:1">
      <c r="A1673" s="1" t="s">
        <v>584</v>
      </c>
    </row>
    <row r="1674" spans="1:1">
      <c r="A1674" s="1" t="s">
        <v>585</v>
      </c>
    </row>
    <row r="1675" spans="1:1">
      <c r="A1675" s="1" t="s">
        <v>552</v>
      </c>
    </row>
    <row r="1678" spans="1:1">
      <c r="A1678" s="1" t="s">
        <v>64</v>
      </c>
    </row>
    <row r="1679" spans="1:1">
      <c r="A1679" s="1" t="s">
        <v>741</v>
      </c>
    </row>
    <row r="1680" spans="1:1">
      <c r="A1680" s="1" t="s">
        <v>247</v>
      </c>
    </row>
    <row r="1681" spans="1:1">
      <c r="A1681" s="1" t="s">
        <v>742</v>
      </c>
    </row>
    <row r="1682" spans="1:1">
      <c r="A1682" s="1" t="s">
        <v>743</v>
      </c>
    </row>
    <row r="1683" spans="1:1">
      <c r="A1683" s="1" t="s">
        <v>744</v>
      </c>
    </row>
    <row r="1684" spans="1:1">
      <c r="A1684" s="1" t="s">
        <v>70</v>
      </c>
    </row>
    <row r="1685" spans="1:1">
      <c r="A1685" s="1" t="s">
        <v>71</v>
      </c>
    </row>
    <row r="1686" spans="1:1">
      <c r="A1686" s="1" t="s">
        <v>745</v>
      </c>
    </row>
    <row r="1687" spans="1:1">
      <c r="A1687" s="1" t="s">
        <v>511</v>
      </c>
    </row>
    <row r="1688" spans="1:1">
      <c r="A1688" s="1" t="s">
        <v>746</v>
      </c>
    </row>
    <row r="1689" spans="1:1">
      <c r="A1689" s="1" t="s">
        <v>747</v>
      </c>
    </row>
    <row r="1690" spans="1:1">
      <c r="A1690" s="1" t="s">
        <v>748</v>
      </c>
    </row>
    <row r="1694" spans="1:1">
      <c r="A1694" s="1" t="s">
        <v>749</v>
      </c>
    </row>
    <row r="1695" spans="1:1">
      <c r="A1695" s="1" t="s">
        <v>750</v>
      </c>
    </row>
    <row r="1696" spans="1:1">
      <c r="A1696" s="1" t="s">
        <v>421</v>
      </c>
    </row>
    <row r="1697" spans="1:1">
      <c r="A1697" s="1" t="s">
        <v>544</v>
      </c>
    </row>
    <row r="1698" spans="1:1">
      <c r="A1698" s="1" t="s">
        <v>421</v>
      </c>
    </row>
    <row r="1699" spans="1:1">
      <c r="A1699" s="1" t="s">
        <v>421</v>
      </c>
    </row>
    <row r="1700" spans="1:1">
      <c r="A1700" s="1" t="s">
        <v>545</v>
      </c>
    </row>
    <row r="1701" spans="1:1">
      <c r="A1701" s="1" t="s">
        <v>421</v>
      </c>
    </row>
    <row r="1702" spans="1:1">
      <c r="A1702" s="1" t="s">
        <v>633</v>
      </c>
    </row>
    <row r="1703" spans="1:1">
      <c r="A1703" s="1" t="s">
        <v>634</v>
      </c>
    </row>
    <row r="1704" spans="1:1">
      <c r="A1704" s="1" t="s">
        <v>751</v>
      </c>
    </row>
    <row r="1705" spans="1:1">
      <c r="A1705" s="1" t="s">
        <v>547</v>
      </c>
    </row>
    <row r="1706" spans="1:1">
      <c r="A1706" s="1" t="s">
        <v>421</v>
      </c>
    </row>
    <row r="1707" spans="1:1">
      <c r="A1707" s="1" t="s">
        <v>752</v>
      </c>
    </row>
    <row r="1708" spans="1:1">
      <c r="A1708" s="1" t="s">
        <v>581</v>
      </c>
    </row>
    <row r="1709" spans="1:1">
      <c r="A1709" s="1" t="s">
        <v>753</v>
      </c>
    </row>
    <row r="1710" spans="1:1">
      <c r="A1710" s="1" t="s">
        <v>754</v>
      </c>
    </row>
    <row r="1711" spans="1:1">
      <c r="A1711" s="1" t="s">
        <v>755</v>
      </c>
    </row>
    <row r="1712" spans="1:1">
      <c r="A1712" s="1" t="s">
        <v>756</v>
      </c>
    </row>
    <row r="1713" spans="1:1">
      <c r="A1713" s="1" t="s">
        <v>757</v>
      </c>
    </row>
    <row r="1714" spans="1:1">
      <c r="A1714" s="1" t="s">
        <v>758</v>
      </c>
    </row>
    <row r="1715" spans="1:1">
      <c r="A1715" s="1" t="s">
        <v>759</v>
      </c>
    </row>
    <row r="1718" spans="1:1">
      <c r="A1718" s="1" t="s">
        <v>64</v>
      </c>
    </row>
    <row r="1719" spans="1:1">
      <c r="A1719" s="1" t="s">
        <v>760</v>
      </c>
    </row>
    <row r="1720" spans="1:1">
      <c r="A1720" s="1" t="s">
        <v>432</v>
      </c>
    </row>
    <row r="1721" spans="1:1">
      <c r="A1721" s="1" t="s">
        <v>761</v>
      </c>
    </row>
    <row r="1722" spans="1:1">
      <c r="A1722" s="1" t="s">
        <v>762</v>
      </c>
    </row>
    <row r="1723" spans="1:1">
      <c r="A1723" s="1" t="s">
        <v>763</v>
      </c>
    </row>
    <row r="1724" spans="1:1">
      <c r="A1724" s="1" t="s">
        <v>70</v>
      </c>
    </row>
    <row r="1725" spans="1:1">
      <c r="A1725" s="1" t="s">
        <v>71</v>
      </c>
    </row>
    <row r="1726" spans="1:1">
      <c r="A1726" s="1" t="s">
        <v>764</v>
      </c>
    </row>
    <row r="1727" spans="1:1">
      <c r="A1727" s="1" t="s">
        <v>511</v>
      </c>
    </row>
    <row r="1728" spans="1:1">
      <c r="A1728" s="1" t="s">
        <v>765</v>
      </c>
    </row>
    <row r="1729" spans="1:1">
      <c r="A1729" s="1" t="s">
        <v>766</v>
      </c>
    </row>
    <row r="1730" spans="1:1">
      <c r="A1730" s="1" t="s">
        <v>767</v>
      </c>
    </row>
    <row r="1734" spans="1:1">
      <c r="A1734" s="1" t="s">
        <v>749</v>
      </c>
    </row>
    <row r="1735" spans="1:1">
      <c r="A1735" s="1" t="s">
        <v>768</v>
      </c>
    </row>
    <row r="1736" spans="1:1">
      <c r="A1736" s="1" t="s">
        <v>769</v>
      </c>
    </row>
    <row r="1737" spans="1:1">
      <c r="A1737" s="1" t="s">
        <v>544</v>
      </c>
    </row>
    <row r="1738" spans="1:1">
      <c r="A1738" s="1" t="s">
        <v>421</v>
      </c>
    </row>
    <row r="1739" spans="1:1">
      <c r="A1739" s="1" t="s">
        <v>421</v>
      </c>
    </row>
    <row r="1740" spans="1:1">
      <c r="A1740" s="1" t="s">
        <v>545</v>
      </c>
    </row>
    <row r="1741" spans="1:1">
      <c r="A1741" s="1" t="s">
        <v>421</v>
      </c>
    </row>
    <row r="1742" spans="1:1">
      <c r="A1742" s="1" t="s">
        <v>633</v>
      </c>
    </row>
    <row r="1743" spans="1:1">
      <c r="A1743" s="1" t="s">
        <v>634</v>
      </c>
    </row>
    <row r="1744" spans="1:1">
      <c r="A1744" s="1" t="s">
        <v>751</v>
      </c>
    </row>
    <row r="1745" spans="1:1">
      <c r="A1745" s="1" t="s">
        <v>547</v>
      </c>
    </row>
    <row r="1746" spans="1:1">
      <c r="A1746" s="1" t="s">
        <v>752</v>
      </c>
    </row>
    <row r="1747" spans="1:1">
      <c r="A1747" s="1" t="s">
        <v>421</v>
      </c>
    </row>
    <row r="1748" spans="1:1">
      <c r="A1748" s="1" t="s">
        <v>581</v>
      </c>
    </row>
    <row r="1749" spans="1:1">
      <c r="A1749" s="1" t="s">
        <v>753</v>
      </c>
    </row>
    <row r="1750" spans="1:1">
      <c r="A1750" s="1" t="s">
        <v>754</v>
      </c>
    </row>
    <row r="1751" spans="1:1">
      <c r="A1751" s="1" t="s">
        <v>770</v>
      </c>
    </row>
    <row r="1752" spans="1:1">
      <c r="A1752" s="1" t="s">
        <v>771</v>
      </c>
    </row>
    <row r="1753" spans="1:1">
      <c r="A1753" s="1" t="s">
        <v>757</v>
      </c>
    </row>
    <row r="1754" spans="1:1">
      <c r="A1754" s="1" t="s">
        <v>758</v>
      </c>
    </row>
    <row r="1755" spans="1:1">
      <c r="A1755" s="1" t="s">
        <v>759</v>
      </c>
    </row>
    <row r="1758" spans="1:1">
      <c r="A1758" s="1" t="s">
        <v>64</v>
      </c>
    </row>
    <row r="1759" spans="1:1">
      <c r="A1759" s="1" t="s">
        <v>772</v>
      </c>
    </row>
    <row r="1760" spans="1:1">
      <c r="A1760" s="1" t="s">
        <v>432</v>
      </c>
    </row>
    <row r="1761" spans="1:1">
      <c r="A1761" s="1" t="s">
        <v>773</v>
      </c>
    </row>
    <row r="1762" spans="1:1">
      <c r="A1762" s="1" t="s">
        <v>774</v>
      </c>
    </row>
    <row r="1763" spans="1:1">
      <c r="A1763" s="1" t="s">
        <v>775</v>
      </c>
    </row>
    <row r="1764" spans="1:1">
      <c r="A1764" s="1" t="s">
        <v>70</v>
      </c>
    </row>
    <row r="1765" spans="1:1">
      <c r="A1765" s="1" t="s">
        <v>71</v>
      </c>
    </row>
    <row r="1766" spans="1:1">
      <c r="A1766" s="1" t="s">
        <v>776</v>
      </c>
    </row>
    <row r="1767" spans="1:1">
      <c r="A1767" s="1" t="s">
        <v>511</v>
      </c>
    </row>
    <row r="1768" spans="1:1">
      <c r="A1768" s="1" t="s">
        <v>777</v>
      </c>
    </row>
    <row r="1769" spans="1:1">
      <c r="A1769" s="1" t="s">
        <v>778</v>
      </c>
    </row>
    <row r="1770" spans="1:1">
      <c r="A1770" s="1" t="s">
        <v>779</v>
      </c>
    </row>
    <row r="1774" spans="1:1">
      <c r="A1774" s="1" t="s">
        <v>724</v>
      </c>
    </row>
    <row r="1775" spans="1:1">
      <c r="A1775" s="1" t="s">
        <v>780</v>
      </c>
    </row>
    <row r="1776" spans="1:1">
      <c r="A1776" s="1" t="s">
        <v>781</v>
      </c>
    </row>
    <row r="1777" spans="1:1">
      <c r="A1777" s="1" t="s">
        <v>544</v>
      </c>
    </row>
    <row r="1778" spans="1:1">
      <c r="A1778" s="1" t="s">
        <v>421</v>
      </c>
    </row>
    <row r="1779" spans="1:1">
      <c r="A1779" s="1" t="s">
        <v>421</v>
      </c>
    </row>
    <row r="1780" spans="1:1">
      <c r="A1780" s="1" t="s">
        <v>545</v>
      </c>
    </row>
    <row r="1781" spans="1:1">
      <c r="A1781" s="1" t="s">
        <v>566</v>
      </c>
    </row>
    <row r="1782" spans="1:1">
      <c r="A1782" s="1" t="s">
        <v>421</v>
      </c>
    </row>
    <row r="1783" spans="1:1">
      <c r="A1783" s="1" t="s">
        <v>634</v>
      </c>
    </row>
    <row r="1784" spans="1:1">
      <c r="A1784" s="1" t="s">
        <v>564</v>
      </c>
    </row>
    <row r="1785" spans="1:1">
      <c r="A1785" s="1" t="s">
        <v>547</v>
      </c>
    </row>
    <row r="1786" spans="1:1">
      <c r="A1786" s="1" t="s">
        <v>645</v>
      </c>
    </row>
    <row r="1787" spans="1:1">
      <c r="A1787" s="1" t="s">
        <v>421</v>
      </c>
    </row>
    <row r="1788" spans="1:1">
      <c r="A1788" s="1" t="s">
        <v>581</v>
      </c>
    </row>
    <row r="1789" spans="1:1">
      <c r="A1789" s="1" t="s">
        <v>782</v>
      </c>
    </row>
    <row r="1790" spans="1:1">
      <c r="A1790" s="1" t="s">
        <v>421</v>
      </c>
    </row>
    <row r="1791" spans="1:1">
      <c r="A1791" s="1" t="s">
        <v>783</v>
      </c>
    </row>
    <row r="1792" spans="1:1">
      <c r="A1792" s="1" t="s">
        <v>784</v>
      </c>
    </row>
    <row r="1793" spans="1:1">
      <c r="A1793" s="1" t="s">
        <v>584</v>
      </c>
    </row>
    <row r="1794" spans="1:1">
      <c r="A1794" s="1" t="s">
        <v>585</v>
      </c>
    </row>
    <row r="1795" spans="1:1">
      <c r="A1795" s="1" t="s">
        <v>552</v>
      </c>
    </row>
    <row r="1798" spans="1:1">
      <c r="A1798" s="1" t="s">
        <v>64</v>
      </c>
    </row>
    <row r="1799" spans="1:1">
      <c r="A1799" s="1" t="s">
        <v>785</v>
      </c>
    </row>
    <row r="1800" spans="1:1">
      <c r="A1800" s="1" t="s">
        <v>247</v>
      </c>
    </row>
    <row r="1801" spans="1:1">
      <c r="A1801" s="1" t="s">
        <v>786</v>
      </c>
    </row>
    <row r="1802" spans="1:1">
      <c r="A1802" s="1" t="s">
        <v>787</v>
      </c>
    </row>
    <row r="1803" spans="1:1">
      <c r="A1803" s="1" t="s">
        <v>788</v>
      </c>
    </row>
    <row r="1804" spans="1:1">
      <c r="A1804" s="1" t="s">
        <v>70</v>
      </c>
    </row>
    <row r="1805" spans="1:1">
      <c r="A1805" s="1" t="s">
        <v>71</v>
      </c>
    </row>
    <row r="1806" spans="1:1">
      <c r="A1806" s="1" t="s">
        <v>789</v>
      </c>
    </row>
    <row r="1807" spans="1:1">
      <c r="A1807" s="1" t="s">
        <v>511</v>
      </c>
    </row>
    <row r="1808" spans="1:1">
      <c r="A1808" s="1" t="s">
        <v>790</v>
      </c>
    </row>
    <row r="1809" spans="1:1">
      <c r="A1809" s="1" t="s">
        <v>791</v>
      </c>
    </row>
    <row r="1810" spans="1:1">
      <c r="A1810" s="1" t="s">
        <v>792</v>
      </c>
    </row>
    <row r="1814" spans="1:1">
      <c r="A1814" s="1" t="s">
        <v>668</v>
      </c>
    </row>
    <row r="1815" spans="1:1">
      <c r="A1815" s="1" t="s">
        <v>793</v>
      </c>
    </row>
    <row r="1816" spans="1:1">
      <c r="A1816" s="1" t="s">
        <v>794</v>
      </c>
    </row>
    <row r="1817" spans="1:1">
      <c r="A1817" s="1" t="s">
        <v>421</v>
      </c>
    </row>
    <row r="1818" spans="1:1">
      <c r="A1818" s="1" t="s">
        <v>781</v>
      </c>
    </row>
    <row r="1819" spans="1:1">
      <c r="A1819" s="1" t="s">
        <v>544</v>
      </c>
    </row>
    <row r="1820" spans="1:1">
      <c r="A1820" s="1" t="s">
        <v>421</v>
      </c>
    </row>
    <row r="1821" spans="1:1">
      <c r="A1821" s="1" t="s">
        <v>545</v>
      </c>
    </row>
    <row r="1822" spans="1:1">
      <c r="A1822" s="1" t="s">
        <v>566</v>
      </c>
    </row>
    <row r="1823" spans="1:1">
      <c r="A1823" s="1" t="s">
        <v>421</v>
      </c>
    </row>
    <row r="1824" spans="1:1">
      <c r="A1824" s="1" t="s">
        <v>634</v>
      </c>
    </row>
    <row r="1825" spans="1:1">
      <c r="A1825" s="1" t="s">
        <v>564</v>
      </c>
    </row>
    <row r="1826" spans="1:1">
      <c r="A1826" s="1" t="s">
        <v>795</v>
      </c>
    </row>
    <row r="1827" spans="1:1">
      <c r="A1827" s="1" t="s">
        <v>421</v>
      </c>
    </row>
    <row r="1828" spans="1:1">
      <c r="A1828" s="1" t="s">
        <v>421</v>
      </c>
    </row>
    <row r="1829" spans="1:1">
      <c r="A1829" s="1" t="s">
        <v>670</v>
      </c>
    </row>
    <row r="1830" spans="1:1">
      <c r="A1830" s="1" t="s">
        <v>500</v>
      </c>
    </row>
    <row r="1831" spans="1:1">
      <c r="A1831" s="1" t="s">
        <v>783</v>
      </c>
    </row>
    <row r="1832" spans="1:1">
      <c r="A1832" s="1" t="s">
        <v>784</v>
      </c>
    </row>
    <row r="1833" spans="1:1">
      <c r="A1833" s="1" t="s">
        <v>584</v>
      </c>
    </row>
    <row r="1834" spans="1:1">
      <c r="A1834" s="1" t="s">
        <v>585</v>
      </c>
    </row>
    <row r="1835" spans="1:1">
      <c r="A1835" s="1" t="s">
        <v>552</v>
      </c>
    </row>
    <row r="1838" spans="1:1">
      <c r="A1838" s="1" t="s">
        <v>64</v>
      </c>
    </row>
    <row r="1839" spans="1:1">
      <c r="A1839" s="1" t="s">
        <v>796</v>
      </c>
    </row>
    <row r="1840" spans="1:1">
      <c r="A1840" s="1" t="s">
        <v>247</v>
      </c>
    </row>
    <row r="1841" spans="1:1">
      <c r="A1841" s="1" t="s">
        <v>797</v>
      </c>
    </row>
    <row r="1842" spans="1:1">
      <c r="A1842" s="1" t="s">
        <v>798</v>
      </c>
    </row>
    <row r="1843" spans="1:1">
      <c r="A1843" s="1" t="s">
        <v>799</v>
      </c>
    </row>
    <row r="1844" spans="1:1">
      <c r="A1844" s="1" t="s">
        <v>70</v>
      </c>
    </row>
    <row r="1845" spans="1:1">
      <c r="A1845" s="1" t="s">
        <v>71</v>
      </c>
    </row>
    <row r="1846" spans="1:1">
      <c r="A1846" s="1" t="s">
        <v>800</v>
      </c>
    </row>
    <row r="1847" spans="1:1">
      <c r="A1847" s="1" t="s">
        <v>801</v>
      </c>
    </row>
    <row r="1848" spans="1:1">
      <c r="A1848" s="1" t="s">
        <v>46</v>
      </c>
    </row>
    <row r="1849" spans="1:1">
      <c r="A1849" s="1" t="s">
        <v>802</v>
      </c>
    </row>
    <row r="1850" spans="1:1">
      <c r="A1850" s="1" t="s">
        <v>803</v>
      </c>
    </row>
    <row r="1854" spans="1:1">
      <c r="A1854" s="1" t="s">
        <v>804</v>
      </c>
    </row>
    <row r="1855" spans="1:1">
      <c r="A1855" s="1" t="s">
        <v>805</v>
      </c>
    </row>
    <row r="1856" spans="1:1">
      <c r="A1856" s="1" t="s">
        <v>806</v>
      </c>
    </row>
    <row r="1857" spans="1:1">
      <c r="A1857" s="1" t="s">
        <v>52</v>
      </c>
    </row>
    <row r="1858" spans="1:1">
      <c r="A1858" s="1" t="s">
        <v>52</v>
      </c>
    </row>
    <row r="1859" spans="1:1">
      <c r="A1859" s="1" t="s">
        <v>807</v>
      </c>
    </row>
    <row r="1860" spans="1:1">
      <c r="A1860" s="1" t="s">
        <v>52</v>
      </c>
    </row>
    <row r="1861" spans="1:1">
      <c r="A1861" s="1" t="s">
        <v>808</v>
      </c>
    </row>
    <row r="1862" spans="1:1">
      <c r="A1862" s="1" t="s">
        <v>52</v>
      </c>
    </row>
    <row r="1863" spans="1:1">
      <c r="A1863" s="1" t="s">
        <v>52</v>
      </c>
    </row>
    <row r="1864" spans="1:1">
      <c r="A1864" s="1" t="s">
        <v>809</v>
      </c>
    </row>
    <row r="1865" spans="1:1">
      <c r="A1865" s="1" t="s">
        <v>810</v>
      </c>
    </row>
    <row r="1866" spans="1:1">
      <c r="A1866" s="1" t="s">
        <v>811</v>
      </c>
    </row>
    <row r="1867" spans="1:1">
      <c r="A1867" s="1" t="s">
        <v>52</v>
      </c>
    </row>
    <row r="1868" spans="1:1">
      <c r="A1868" s="1" t="s">
        <v>52</v>
      </c>
    </row>
    <row r="1869" spans="1:1">
      <c r="A1869" s="1" t="s">
        <v>812</v>
      </c>
    </row>
    <row r="1870" spans="1:1">
      <c r="A1870" s="1" t="s">
        <v>52</v>
      </c>
    </row>
    <row r="1871" spans="1:1">
      <c r="A1871" s="1" t="s">
        <v>813</v>
      </c>
    </row>
    <row r="1872" spans="1:1">
      <c r="A1872" s="1" t="s">
        <v>52</v>
      </c>
    </row>
    <row r="1873" spans="1:1">
      <c r="A1873" s="1" t="s">
        <v>244</v>
      </c>
    </row>
    <row r="1874" spans="1:1">
      <c r="A1874" s="1" t="s">
        <v>814</v>
      </c>
    </row>
    <row r="1875" spans="1:1">
      <c r="A1875" s="1" t="s">
        <v>63</v>
      </c>
    </row>
    <row r="1878" spans="1:1">
      <c r="A1878" s="1" t="s">
        <v>64</v>
      </c>
    </row>
    <row r="1879" spans="1:1">
      <c r="A1879" s="1" t="s">
        <v>815</v>
      </c>
    </row>
    <row r="1880" spans="1:1">
      <c r="A1880" s="1" t="s">
        <v>66</v>
      </c>
    </row>
    <row r="1881" spans="1:1">
      <c r="A1881" s="1" t="s">
        <v>816</v>
      </c>
    </row>
    <row r="1882" spans="1:1">
      <c r="A1882" s="1" t="s">
        <v>817</v>
      </c>
    </row>
    <row r="1883" spans="1:1">
      <c r="A1883" s="1" t="s">
        <v>818</v>
      </c>
    </row>
    <row r="1884" spans="1:1">
      <c r="A1884" s="1" t="s">
        <v>70</v>
      </c>
    </row>
    <row r="1885" spans="1:1">
      <c r="A1885" s="1" t="s">
        <v>71</v>
      </c>
    </row>
    <row r="1886" spans="1:1">
      <c r="A1886" s="1" t="s">
        <v>819</v>
      </c>
    </row>
    <row r="1887" spans="1:1">
      <c r="A1887" s="1" t="s">
        <v>801</v>
      </c>
    </row>
    <row r="1888" spans="1:1">
      <c r="A1888" s="1" t="s">
        <v>73</v>
      </c>
    </row>
    <row r="1889" spans="1:1">
      <c r="A1889" s="1" t="s">
        <v>820</v>
      </c>
    </row>
    <row r="1890" spans="1:1">
      <c r="A1890" s="1" t="s">
        <v>821</v>
      </c>
    </row>
    <row r="1894" spans="1:1">
      <c r="A1894" s="1" t="s">
        <v>822</v>
      </c>
    </row>
    <row r="1895" spans="1:1">
      <c r="A1895" s="1" t="s">
        <v>823</v>
      </c>
    </row>
    <row r="1896" spans="1:1">
      <c r="A1896" s="1" t="s">
        <v>812</v>
      </c>
    </row>
    <row r="1897" spans="1:1">
      <c r="A1897" s="1" t="s">
        <v>52</v>
      </c>
    </row>
    <row r="1898" spans="1:1">
      <c r="A1898" s="1" t="s">
        <v>824</v>
      </c>
    </row>
    <row r="1899" spans="1:1">
      <c r="A1899" s="1" t="s">
        <v>52</v>
      </c>
    </row>
    <row r="1900" spans="1:1">
      <c r="A1900" s="1" t="s">
        <v>52</v>
      </c>
    </row>
    <row r="1901" spans="1:1">
      <c r="A1901" s="1" t="s">
        <v>825</v>
      </c>
    </row>
    <row r="1902" spans="1:1">
      <c r="A1902" s="1" t="s">
        <v>52</v>
      </c>
    </row>
    <row r="1903" spans="1:1">
      <c r="A1903" s="1" t="s">
        <v>826</v>
      </c>
    </row>
    <row r="1904" spans="1:1">
      <c r="A1904" s="1" t="s">
        <v>52</v>
      </c>
    </row>
    <row r="1905" spans="1:1">
      <c r="A1905" s="1" t="s">
        <v>827</v>
      </c>
    </row>
    <row r="1906" spans="1:1">
      <c r="A1906" s="1" t="s">
        <v>239</v>
      </c>
    </row>
    <row r="1907" spans="1:1">
      <c r="A1907" s="1" t="s">
        <v>828</v>
      </c>
    </row>
    <row r="1908" spans="1:1">
      <c r="A1908" s="1" t="s">
        <v>52</v>
      </c>
    </row>
    <row r="1909" spans="1:1">
      <c r="A1909" s="1" t="s">
        <v>52</v>
      </c>
    </row>
    <row r="1910" spans="1:1">
      <c r="A1910" s="1" t="s">
        <v>829</v>
      </c>
    </row>
    <row r="1911" spans="1:1">
      <c r="A1911" s="1" t="s">
        <v>299</v>
      </c>
    </row>
    <row r="1912" spans="1:1">
      <c r="A1912" s="1" t="s">
        <v>830</v>
      </c>
    </row>
    <row r="1913" spans="1:1">
      <c r="A1913" s="1" t="s">
        <v>244</v>
      </c>
    </row>
    <row r="1914" spans="1:1">
      <c r="A1914" s="1" t="s">
        <v>831</v>
      </c>
    </row>
    <row r="1915" spans="1:1">
      <c r="A1915" s="1" t="s">
        <v>284</v>
      </c>
    </row>
    <row r="1918" spans="1:1">
      <c r="A1918" s="1" t="s">
        <v>64</v>
      </c>
    </row>
    <row r="1919" spans="1:1">
      <c r="A1919" s="1" t="s">
        <v>832</v>
      </c>
    </row>
    <row r="1920" spans="1:1">
      <c r="A1920" s="1" t="s">
        <v>66</v>
      </c>
    </row>
    <row r="1921" spans="1:1">
      <c r="A1921" s="1" t="s">
        <v>833</v>
      </c>
    </row>
    <row r="1922" spans="1:1">
      <c r="A1922" s="1" t="s">
        <v>834</v>
      </c>
    </row>
    <row r="1923" spans="1:1">
      <c r="A1923" s="1" t="s">
        <v>835</v>
      </c>
    </row>
    <row r="1924" spans="1:1">
      <c r="A1924" s="1" t="s">
        <v>70</v>
      </c>
    </row>
    <row r="1925" spans="1:1">
      <c r="A1925" s="1" t="s">
        <v>71</v>
      </c>
    </row>
    <row r="1926" spans="1:1">
      <c r="A1926" s="1" t="s">
        <v>836</v>
      </c>
    </row>
    <row r="1927" spans="1:1">
      <c r="A1927" s="1" t="s">
        <v>801</v>
      </c>
    </row>
    <row r="1928" spans="1:1">
      <c r="A1928" s="1" t="s">
        <v>93</v>
      </c>
    </row>
    <row r="1929" spans="1:1">
      <c r="A1929" s="1" t="s">
        <v>837</v>
      </c>
    </row>
    <row r="1930" spans="1:1">
      <c r="A1930" s="1" t="s">
        <v>838</v>
      </c>
    </row>
    <row r="1934" spans="1:1">
      <c r="A1934" s="1" t="s">
        <v>839</v>
      </c>
    </row>
    <row r="1935" spans="1:1">
      <c r="A1935" s="1" t="s">
        <v>840</v>
      </c>
    </row>
    <row r="1936" spans="1:1">
      <c r="A1936" s="1" t="s">
        <v>841</v>
      </c>
    </row>
    <row r="1937" spans="1:1">
      <c r="A1937" s="1" t="s">
        <v>52</v>
      </c>
    </row>
    <row r="1938" spans="1:1">
      <c r="A1938" s="1" t="s">
        <v>825</v>
      </c>
    </row>
    <row r="1939" spans="1:1">
      <c r="A1939" s="1" t="s">
        <v>52</v>
      </c>
    </row>
    <row r="1940" spans="1:1">
      <c r="A1940" s="1" t="s">
        <v>826</v>
      </c>
    </row>
    <row r="1941" spans="1:1">
      <c r="A1941" s="1" t="s">
        <v>80</v>
      </c>
    </row>
    <row r="1942" spans="1:1">
      <c r="A1942" s="1" t="s">
        <v>842</v>
      </c>
    </row>
    <row r="1943" spans="1:1">
      <c r="A1943" s="1" t="s">
        <v>52</v>
      </c>
    </row>
    <row r="1944" spans="1:1">
      <c r="A1944" s="1" t="s">
        <v>828</v>
      </c>
    </row>
    <row r="1945" spans="1:1">
      <c r="A1945" s="1" t="s">
        <v>102</v>
      </c>
    </row>
    <row r="1946" spans="1:1">
      <c r="A1946" s="1" t="s">
        <v>829</v>
      </c>
    </row>
    <row r="1947" spans="1:1">
      <c r="A1947" s="1" t="s">
        <v>52</v>
      </c>
    </row>
    <row r="1948" spans="1:1">
      <c r="A1948" s="1" t="s">
        <v>843</v>
      </c>
    </row>
    <row r="1949" spans="1:1">
      <c r="A1949" s="1" t="s">
        <v>52</v>
      </c>
    </row>
    <row r="1950" spans="1:1">
      <c r="A1950" s="1" t="s">
        <v>844</v>
      </c>
    </row>
    <row r="1951" spans="1:1">
      <c r="A1951" s="1" t="s">
        <v>299</v>
      </c>
    </row>
    <row r="1952" spans="1:1">
      <c r="A1952" s="1" t="s">
        <v>845</v>
      </c>
    </row>
    <row r="1953" spans="1:1">
      <c r="A1953" s="1" t="s">
        <v>264</v>
      </c>
    </row>
    <row r="1954" spans="1:1">
      <c r="A1954" s="1" t="s">
        <v>846</v>
      </c>
    </row>
    <row r="1955" spans="1:1">
      <c r="A1955" s="1" t="s">
        <v>110</v>
      </c>
    </row>
    <row r="1958" spans="1:1">
      <c r="A1958" s="1" t="s">
        <v>64</v>
      </c>
    </row>
    <row r="1959" spans="1:1">
      <c r="A1959" s="1" t="s">
        <v>847</v>
      </c>
    </row>
    <row r="1960" spans="1:1">
      <c r="A1960" s="1" t="s">
        <v>66</v>
      </c>
    </row>
    <row r="1961" spans="1:1">
      <c r="A1961" s="1" t="s">
        <v>848</v>
      </c>
    </row>
    <row r="1962" spans="1:1">
      <c r="A1962" s="1" t="s">
        <v>849</v>
      </c>
    </row>
    <row r="1963" spans="1:1">
      <c r="A1963" s="1" t="s">
        <v>850</v>
      </c>
    </row>
    <row r="1964" spans="1:1">
      <c r="A1964" s="1" t="s">
        <v>70</v>
      </c>
    </row>
    <row r="1965" spans="1:1">
      <c r="A1965" s="1" t="s">
        <v>71</v>
      </c>
    </row>
    <row r="1966" spans="1:1">
      <c r="A1966" s="1" t="s">
        <v>851</v>
      </c>
    </row>
    <row r="1967" spans="1:1">
      <c r="A1967" s="1" t="s">
        <v>801</v>
      </c>
    </row>
    <row r="1968" spans="1:1">
      <c r="A1968" s="1" t="s">
        <v>117</v>
      </c>
    </row>
    <row r="1969" spans="1:1">
      <c r="A1969" s="1" t="s">
        <v>852</v>
      </c>
    </row>
    <row r="1970" spans="1:1">
      <c r="A1970" s="1" t="s">
        <v>853</v>
      </c>
    </row>
    <row r="1974" spans="1:1">
      <c r="A1974" s="1" t="s">
        <v>854</v>
      </c>
    </row>
    <row r="1975" spans="1:1">
      <c r="A1975" s="1" t="s">
        <v>855</v>
      </c>
    </row>
    <row r="1976" spans="1:1">
      <c r="A1976" s="1" t="s">
        <v>856</v>
      </c>
    </row>
    <row r="1977" spans="1:1">
      <c r="A1977" s="1" t="s">
        <v>857</v>
      </c>
    </row>
    <row r="1978" spans="1:1">
      <c r="A1978" s="1" t="s">
        <v>421</v>
      </c>
    </row>
    <row r="1979" spans="1:1">
      <c r="A1979" s="1" t="s">
        <v>421</v>
      </c>
    </row>
    <row r="1980" spans="1:1">
      <c r="A1980" s="1" t="s">
        <v>858</v>
      </c>
    </row>
    <row r="1981" spans="1:1">
      <c r="A1981" s="1" t="s">
        <v>421</v>
      </c>
    </row>
    <row r="1982" spans="1:1">
      <c r="A1982" s="1" t="s">
        <v>421</v>
      </c>
    </row>
    <row r="1983" spans="1:1">
      <c r="A1983" s="1" t="s">
        <v>859</v>
      </c>
    </row>
    <row r="1984" spans="1:1">
      <c r="A1984" s="1" t="s">
        <v>860</v>
      </c>
    </row>
    <row r="1985" spans="1:1">
      <c r="A1985" s="1" t="s">
        <v>861</v>
      </c>
    </row>
    <row r="1986" spans="1:1">
      <c r="A1986" s="1" t="s">
        <v>421</v>
      </c>
    </row>
    <row r="1987" spans="1:1">
      <c r="A1987" s="1" t="s">
        <v>421</v>
      </c>
    </row>
    <row r="1988" spans="1:1">
      <c r="A1988" s="1" t="s">
        <v>862</v>
      </c>
    </row>
    <row r="1989" spans="1:1">
      <c r="A1989" s="1" t="s">
        <v>863</v>
      </c>
    </row>
    <row r="1990" spans="1:1">
      <c r="A1990" s="1" t="s">
        <v>421</v>
      </c>
    </row>
    <row r="1991" spans="1:1">
      <c r="A1991" s="1" t="s">
        <v>864</v>
      </c>
    </row>
    <row r="1992" spans="1:1">
      <c r="A1992" s="1" t="s">
        <v>865</v>
      </c>
    </row>
    <row r="1993" spans="1:1">
      <c r="A1993" s="1" t="s">
        <v>866</v>
      </c>
    </row>
    <row r="1994" spans="1:1">
      <c r="A1994" s="1" t="s">
        <v>867</v>
      </c>
    </row>
    <row r="1995" spans="1:1">
      <c r="A1995" s="1" t="s">
        <v>868</v>
      </c>
    </row>
    <row r="1998" spans="1:1">
      <c r="A1998" s="1" t="s">
        <v>64</v>
      </c>
    </row>
    <row r="1999" spans="1:1">
      <c r="A1999" s="1" t="s">
        <v>869</v>
      </c>
    </row>
    <row r="2000" spans="1:1">
      <c r="A2000" s="1" t="s">
        <v>191</v>
      </c>
    </row>
    <row r="2001" spans="1:1">
      <c r="A2001" s="1" t="s">
        <v>870</v>
      </c>
    </row>
    <row r="2002" spans="1:1">
      <c r="A2002" s="1" t="s">
        <v>871</v>
      </c>
    </row>
    <row r="2003" spans="1:1">
      <c r="A2003" s="1" t="s">
        <v>872</v>
      </c>
    </row>
    <row r="2004" spans="1:1">
      <c r="A2004" s="1" t="s">
        <v>70</v>
      </c>
    </row>
    <row r="2005" spans="1:1">
      <c r="A2005" s="1" t="s">
        <v>71</v>
      </c>
    </row>
    <row r="2006" spans="1:1">
      <c r="A2006" s="1" t="s">
        <v>873</v>
      </c>
    </row>
    <row r="2007" spans="1:1">
      <c r="A2007" s="1" t="s">
        <v>801</v>
      </c>
    </row>
    <row r="2008" spans="1:1">
      <c r="A2008" s="1" t="s">
        <v>138</v>
      </c>
    </row>
    <row r="2009" spans="1:1">
      <c r="A2009" s="1" t="s">
        <v>874</v>
      </c>
    </row>
    <row r="2010" spans="1:1">
      <c r="A2010" s="1" t="s">
        <v>875</v>
      </c>
    </row>
    <row r="2014" spans="1:1">
      <c r="A2014" s="1" t="s">
        <v>876</v>
      </c>
    </row>
    <row r="2015" spans="1:1">
      <c r="A2015" s="1" t="s">
        <v>877</v>
      </c>
    </row>
    <row r="2016" spans="1:1">
      <c r="A2016" s="1" t="s">
        <v>878</v>
      </c>
    </row>
    <row r="2017" spans="1:1">
      <c r="A2017" s="1" t="s">
        <v>52</v>
      </c>
    </row>
    <row r="2018" spans="1:1">
      <c r="A2018" s="1" t="s">
        <v>879</v>
      </c>
    </row>
    <row r="2019" spans="1:1">
      <c r="A2019" s="1" t="s">
        <v>807</v>
      </c>
    </row>
    <row r="2020" spans="1:1">
      <c r="A2020" s="1" t="s">
        <v>145</v>
      </c>
    </row>
    <row r="2021" spans="1:1">
      <c r="A2021" s="1" t="s">
        <v>808</v>
      </c>
    </row>
    <row r="2022" spans="1:1">
      <c r="A2022" s="1" t="s">
        <v>52</v>
      </c>
    </row>
    <row r="2023" spans="1:1">
      <c r="A2023" s="1" t="s">
        <v>809</v>
      </c>
    </row>
    <row r="2024" spans="1:1">
      <c r="A2024" s="1" t="s">
        <v>239</v>
      </c>
    </row>
    <row r="2025" spans="1:1">
      <c r="A2025" s="1" t="s">
        <v>811</v>
      </c>
    </row>
    <row r="2026" spans="1:1">
      <c r="A2026" s="1" t="s">
        <v>52</v>
      </c>
    </row>
    <row r="2027" spans="1:1">
      <c r="A2027" s="1" t="s">
        <v>812</v>
      </c>
    </row>
    <row r="2028" spans="1:1">
      <c r="A2028" s="1" t="s">
        <v>102</v>
      </c>
    </row>
    <row r="2029" spans="1:1">
      <c r="A2029" s="1" t="s">
        <v>841</v>
      </c>
    </row>
    <row r="2030" spans="1:1">
      <c r="A2030" s="1" t="s">
        <v>880</v>
      </c>
    </row>
    <row r="2031" spans="1:1">
      <c r="A2031" s="1" t="s">
        <v>52</v>
      </c>
    </row>
    <row r="2032" spans="1:1">
      <c r="A2032" s="1" t="s">
        <v>826</v>
      </c>
    </row>
    <row r="2033" spans="1:1">
      <c r="A2033" s="1" t="s">
        <v>328</v>
      </c>
    </row>
    <row r="2034" spans="1:1">
      <c r="A2034" s="1" t="s">
        <v>881</v>
      </c>
    </row>
    <row r="2035" spans="1:1">
      <c r="A2035" s="1" t="s">
        <v>131</v>
      </c>
    </row>
    <row r="2038" spans="1:1">
      <c r="A2038" s="1" t="s">
        <v>64</v>
      </c>
    </row>
    <row r="2039" spans="1:1">
      <c r="A2039" s="1" t="s">
        <v>882</v>
      </c>
    </row>
    <row r="2040" spans="1:1">
      <c r="A2040" s="1" t="s">
        <v>66</v>
      </c>
    </row>
    <row r="2041" spans="1:1">
      <c r="A2041" s="1" t="s">
        <v>883</v>
      </c>
    </row>
    <row r="2042" spans="1:1">
      <c r="A2042" s="1" t="s">
        <v>884</v>
      </c>
    </row>
    <row r="2043" spans="1:1">
      <c r="A2043" s="1" t="s">
        <v>885</v>
      </c>
    </row>
    <row r="2044" spans="1:1">
      <c r="A2044" s="1" t="s">
        <v>70</v>
      </c>
    </row>
    <row r="2045" spans="1:1">
      <c r="A2045" s="1" t="s">
        <v>71</v>
      </c>
    </row>
    <row r="2046" spans="1:1">
      <c r="A2046" s="1" t="s">
        <v>886</v>
      </c>
    </row>
    <row r="2047" spans="1:1">
      <c r="A2047" s="1" t="s">
        <v>887</v>
      </c>
    </row>
    <row r="2048" spans="1:1">
      <c r="A2048" s="1" t="s">
        <v>46</v>
      </c>
    </row>
    <row r="2049" spans="1:1">
      <c r="A2049" s="1" t="s">
        <v>888</v>
      </c>
    </row>
    <row r="2050" spans="1:1">
      <c r="A2050" s="1" t="s">
        <v>889</v>
      </c>
    </row>
    <row r="2054" spans="1:1">
      <c r="A2054" s="1" t="s">
        <v>890</v>
      </c>
    </row>
    <row r="2055" spans="1:1">
      <c r="A2055" s="1" t="s">
        <v>891</v>
      </c>
    </row>
    <row r="2056" spans="1:1">
      <c r="A2056" s="1" t="s">
        <v>879</v>
      </c>
    </row>
    <row r="2057" spans="1:1">
      <c r="A2057" s="1" t="s">
        <v>52</v>
      </c>
    </row>
    <row r="2058" spans="1:1">
      <c r="A2058" s="1" t="s">
        <v>807</v>
      </c>
    </row>
    <row r="2059" spans="1:1">
      <c r="A2059" s="1" t="s">
        <v>80</v>
      </c>
    </row>
    <row r="2060" spans="1:1">
      <c r="A2060" s="1" t="s">
        <v>52</v>
      </c>
    </row>
    <row r="2061" spans="1:1">
      <c r="A2061" s="1" t="s">
        <v>808</v>
      </c>
    </row>
    <row r="2062" spans="1:1">
      <c r="A2062" s="1" t="s">
        <v>52</v>
      </c>
    </row>
    <row r="2063" spans="1:1">
      <c r="A2063" s="1" t="s">
        <v>809</v>
      </c>
    </row>
    <row r="2064" spans="1:1">
      <c r="A2064" s="1" t="s">
        <v>52</v>
      </c>
    </row>
    <row r="2065" spans="1:1">
      <c r="A2065" s="1" t="s">
        <v>892</v>
      </c>
    </row>
    <row r="2066" spans="1:1">
      <c r="A2066" s="1" t="s">
        <v>52</v>
      </c>
    </row>
    <row r="2067" spans="1:1">
      <c r="A2067" s="1" t="s">
        <v>893</v>
      </c>
    </row>
    <row r="2068" spans="1:1">
      <c r="A2068" s="1" t="s">
        <v>52</v>
      </c>
    </row>
    <row r="2069" spans="1:1">
      <c r="A2069" s="1" t="s">
        <v>52</v>
      </c>
    </row>
    <row r="2070" spans="1:1">
      <c r="A2070" s="1" t="s">
        <v>841</v>
      </c>
    </row>
    <row r="2071" spans="1:1">
      <c r="A2071" s="1" t="s">
        <v>299</v>
      </c>
    </row>
    <row r="2072" spans="1:1">
      <c r="A2072" s="1" t="s">
        <v>880</v>
      </c>
    </row>
    <row r="2073" spans="1:1">
      <c r="A2073" s="1" t="s">
        <v>244</v>
      </c>
    </row>
    <row r="2074" spans="1:1">
      <c r="A2074" s="1" t="s">
        <v>894</v>
      </c>
    </row>
    <row r="2075" spans="1:1">
      <c r="A2075" s="1" t="s">
        <v>63</v>
      </c>
    </row>
    <row r="2078" spans="1:1">
      <c r="A2078" s="1" t="s">
        <v>64</v>
      </c>
    </row>
    <row r="2079" spans="1:1">
      <c r="A2079" s="1" t="s">
        <v>895</v>
      </c>
    </row>
    <row r="2080" spans="1:1">
      <c r="A2080" s="1" t="s">
        <v>66</v>
      </c>
    </row>
    <row r="2081" spans="1:1">
      <c r="A2081" s="1" t="s">
        <v>896</v>
      </c>
    </row>
    <row r="2082" spans="1:1">
      <c r="A2082" s="1" t="s">
        <v>897</v>
      </c>
    </row>
    <row r="2083" spans="1:1">
      <c r="A2083" s="1" t="s">
        <v>898</v>
      </c>
    </row>
    <row r="2084" spans="1:1">
      <c r="A2084" s="1" t="s">
        <v>70</v>
      </c>
    </row>
    <row r="2085" spans="1:1">
      <c r="A2085" s="1" t="s">
        <v>71</v>
      </c>
    </row>
    <row r="2086" spans="1:1">
      <c r="A2086" s="1" t="s">
        <v>899</v>
      </c>
    </row>
    <row r="2087" spans="1:1">
      <c r="A2087" s="1" t="s">
        <v>887</v>
      </c>
    </row>
    <row r="2088" spans="1:1">
      <c r="A2088" s="1" t="s">
        <v>73</v>
      </c>
    </row>
    <row r="2089" spans="1:1">
      <c r="A2089" s="1" t="s">
        <v>900</v>
      </c>
    </row>
    <row r="2090" spans="1:1">
      <c r="A2090" s="1" t="s">
        <v>901</v>
      </c>
    </row>
    <row r="2094" spans="1:1">
      <c r="A2094" s="1" t="s">
        <v>839</v>
      </c>
    </row>
    <row r="2095" spans="1:1">
      <c r="A2095" s="1" t="s">
        <v>902</v>
      </c>
    </row>
    <row r="2096" spans="1:1">
      <c r="A2096" s="1" t="s">
        <v>841</v>
      </c>
    </row>
    <row r="2097" spans="1:1">
      <c r="A2097" s="1" t="s">
        <v>52</v>
      </c>
    </row>
    <row r="2098" spans="1:1">
      <c r="A2098" s="1" t="s">
        <v>825</v>
      </c>
    </row>
    <row r="2099" spans="1:1">
      <c r="A2099" s="1" t="s">
        <v>52</v>
      </c>
    </row>
    <row r="2100" spans="1:1">
      <c r="A2100" s="1" t="s">
        <v>826</v>
      </c>
    </row>
    <row r="2101" spans="1:1">
      <c r="A2101" s="1" t="s">
        <v>80</v>
      </c>
    </row>
    <row r="2102" spans="1:1">
      <c r="A2102" s="1" t="s">
        <v>842</v>
      </c>
    </row>
    <row r="2103" spans="1:1">
      <c r="A2103" s="1" t="s">
        <v>52</v>
      </c>
    </row>
    <row r="2104" spans="1:1">
      <c r="A2104" s="1" t="s">
        <v>828</v>
      </c>
    </row>
    <row r="2105" spans="1:1">
      <c r="A2105" s="1" t="s">
        <v>102</v>
      </c>
    </row>
    <row r="2106" spans="1:1">
      <c r="A2106" s="1" t="s">
        <v>829</v>
      </c>
    </row>
    <row r="2107" spans="1:1">
      <c r="A2107" s="1" t="s">
        <v>52</v>
      </c>
    </row>
    <row r="2108" spans="1:1">
      <c r="A2108" s="1" t="s">
        <v>843</v>
      </c>
    </row>
    <row r="2109" spans="1:1">
      <c r="A2109" s="1" t="s">
        <v>52</v>
      </c>
    </row>
    <row r="2110" spans="1:1">
      <c r="A2110" s="1" t="s">
        <v>844</v>
      </c>
    </row>
    <row r="2111" spans="1:1">
      <c r="A2111" s="1" t="s">
        <v>299</v>
      </c>
    </row>
    <row r="2112" spans="1:1">
      <c r="A2112" s="1" t="s">
        <v>903</v>
      </c>
    </row>
    <row r="2113" spans="1:1">
      <c r="A2113" s="1" t="s">
        <v>244</v>
      </c>
    </row>
    <row r="2114" spans="1:1">
      <c r="A2114" s="1" t="s">
        <v>904</v>
      </c>
    </row>
    <row r="2115" spans="1:1">
      <c r="A2115" s="1" t="s">
        <v>284</v>
      </c>
    </row>
    <row r="2118" spans="1:1">
      <c r="A2118" s="1" t="s">
        <v>64</v>
      </c>
    </row>
    <row r="2119" spans="1:1">
      <c r="A2119" s="1" t="s">
        <v>905</v>
      </c>
    </row>
    <row r="2120" spans="1:1">
      <c r="A2120" s="1" t="s">
        <v>66</v>
      </c>
    </row>
    <row r="2121" spans="1:1">
      <c r="A2121" s="1" t="s">
        <v>906</v>
      </c>
    </row>
    <row r="2122" spans="1:1">
      <c r="A2122" s="1" t="s">
        <v>907</v>
      </c>
    </row>
    <row r="2123" spans="1:1">
      <c r="A2123" s="1" t="s">
        <v>908</v>
      </c>
    </row>
    <row r="2124" spans="1:1">
      <c r="A2124" s="1" t="s">
        <v>70</v>
      </c>
    </row>
    <row r="2125" spans="1:1">
      <c r="A2125" s="1" t="s">
        <v>71</v>
      </c>
    </row>
    <row r="2126" spans="1:1">
      <c r="A2126" s="1" t="s">
        <v>909</v>
      </c>
    </row>
    <row r="2127" spans="1:1">
      <c r="A2127" s="1" t="s">
        <v>887</v>
      </c>
    </row>
    <row r="2128" spans="1:1">
      <c r="A2128" s="1" t="s">
        <v>93</v>
      </c>
    </row>
    <row r="2129" spans="1:1">
      <c r="A2129" s="1" t="s">
        <v>910</v>
      </c>
    </row>
    <row r="2130" spans="1:1">
      <c r="A2130" s="1" t="s">
        <v>911</v>
      </c>
    </row>
    <row r="2134" spans="1:1">
      <c r="A2134" s="1" t="s">
        <v>912</v>
      </c>
    </row>
    <row r="2135" spans="1:1">
      <c r="A2135" s="1" t="s">
        <v>913</v>
      </c>
    </row>
    <row r="2136" spans="1:1">
      <c r="A2136" s="1" t="s">
        <v>421</v>
      </c>
    </row>
    <row r="2137" spans="1:1">
      <c r="A2137" s="1" t="s">
        <v>914</v>
      </c>
    </row>
    <row r="2138" spans="1:1">
      <c r="A2138" s="1" t="s">
        <v>421</v>
      </c>
    </row>
    <row r="2139" spans="1:1">
      <c r="A2139" s="1" t="s">
        <v>421</v>
      </c>
    </row>
    <row r="2140" spans="1:1">
      <c r="A2140" s="1" t="s">
        <v>861</v>
      </c>
    </row>
    <row r="2141" spans="1:1">
      <c r="A2141" s="1" t="s">
        <v>421</v>
      </c>
    </row>
    <row r="2142" spans="1:1">
      <c r="A2142" s="1" t="s">
        <v>421</v>
      </c>
    </row>
    <row r="2143" spans="1:1">
      <c r="A2143" s="1" t="s">
        <v>915</v>
      </c>
    </row>
    <row r="2144" spans="1:1">
      <c r="A2144" s="1" t="s">
        <v>421</v>
      </c>
    </row>
    <row r="2145" spans="1:1">
      <c r="A2145" s="1" t="s">
        <v>916</v>
      </c>
    </row>
    <row r="2146" spans="1:1">
      <c r="A2146" s="1" t="s">
        <v>421</v>
      </c>
    </row>
    <row r="2147" spans="1:1">
      <c r="A2147" s="1" t="s">
        <v>421</v>
      </c>
    </row>
    <row r="2148" spans="1:1">
      <c r="A2148" s="1" t="s">
        <v>917</v>
      </c>
    </row>
    <row r="2149" spans="1:1">
      <c r="A2149" s="1" t="s">
        <v>425</v>
      </c>
    </row>
    <row r="2150" spans="1:1">
      <c r="A2150" s="1" t="s">
        <v>421</v>
      </c>
    </row>
    <row r="2151" spans="1:1">
      <c r="A2151" s="1" t="s">
        <v>918</v>
      </c>
    </row>
    <row r="2152" spans="1:1">
      <c r="A2152" s="1" t="s">
        <v>421</v>
      </c>
    </row>
    <row r="2153" spans="1:1">
      <c r="A2153" s="1" t="s">
        <v>919</v>
      </c>
    </row>
    <row r="2154" spans="1:1">
      <c r="A2154" s="1" t="s">
        <v>920</v>
      </c>
    </row>
    <row r="2155" spans="1:1">
      <c r="A2155" s="1" t="s">
        <v>921</v>
      </c>
    </row>
    <row r="2158" spans="1:1">
      <c r="A2158" s="1" t="s">
        <v>64</v>
      </c>
    </row>
    <row r="2159" spans="1:1">
      <c r="A2159" s="1" t="s">
        <v>922</v>
      </c>
    </row>
    <row r="2160" spans="1:1">
      <c r="A2160" s="1" t="s">
        <v>66</v>
      </c>
    </row>
    <row r="2161" spans="1:1">
      <c r="A2161" s="1" t="s">
        <v>923</v>
      </c>
    </row>
    <row r="2162" spans="1:1">
      <c r="A2162" s="1" t="s">
        <v>924</v>
      </c>
    </row>
    <row r="2163" spans="1:1">
      <c r="A2163" s="1" t="s">
        <v>925</v>
      </c>
    </row>
    <row r="2164" spans="1:1">
      <c r="A2164" s="1" t="s">
        <v>70</v>
      </c>
    </row>
    <row r="2165" spans="1:1">
      <c r="A2165" s="1" t="s">
        <v>71</v>
      </c>
    </row>
    <row r="2166" spans="1:1">
      <c r="A2166" s="1" t="s">
        <v>926</v>
      </c>
    </row>
    <row r="2167" spans="1:1">
      <c r="A2167" s="1" t="s">
        <v>887</v>
      </c>
    </row>
    <row r="2168" spans="1:1">
      <c r="A2168" s="1" t="s">
        <v>117</v>
      </c>
    </row>
    <row r="2169" spans="1:1">
      <c r="A2169" s="1" t="s">
        <v>927</v>
      </c>
    </row>
    <row r="2170" spans="1:1">
      <c r="A2170" s="1" t="s">
        <v>928</v>
      </c>
    </row>
    <row r="2174" spans="1:1">
      <c r="A2174" s="1" t="s">
        <v>929</v>
      </c>
    </row>
    <row r="2175" spans="1:1">
      <c r="A2175" s="1" t="s">
        <v>930</v>
      </c>
    </row>
    <row r="2176" spans="1:1">
      <c r="A2176" s="1" t="s">
        <v>421</v>
      </c>
    </row>
    <row r="2177" spans="1:1">
      <c r="A2177" s="1" t="s">
        <v>858</v>
      </c>
    </row>
    <row r="2178" spans="1:1">
      <c r="A2178" s="1" t="s">
        <v>633</v>
      </c>
    </row>
    <row r="2179" spans="1:1">
      <c r="A2179" s="1" t="s">
        <v>421</v>
      </c>
    </row>
    <row r="2180" spans="1:1">
      <c r="A2180" s="1" t="s">
        <v>931</v>
      </c>
    </row>
    <row r="2181" spans="1:1">
      <c r="A2181" s="1" t="s">
        <v>421</v>
      </c>
    </row>
    <row r="2182" spans="1:1">
      <c r="A2182" s="1" t="s">
        <v>421</v>
      </c>
    </row>
    <row r="2183" spans="1:1">
      <c r="A2183" s="1" t="s">
        <v>861</v>
      </c>
    </row>
    <row r="2184" spans="1:1">
      <c r="A2184" s="1" t="s">
        <v>860</v>
      </c>
    </row>
    <row r="2185" spans="1:1">
      <c r="A2185" s="1" t="s">
        <v>932</v>
      </c>
    </row>
    <row r="2186" spans="1:1">
      <c r="A2186" s="1" t="s">
        <v>421</v>
      </c>
    </row>
    <row r="2187" spans="1:1">
      <c r="A2187" s="1" t="s">
        <v>421</v>
      </c>
    </row>
    <row r="2188" spans="1:1">
      <c r="A2188" s="1" t="s">
        <v>933</v>
      </c>
    </row>
    <row r="2189" spans="1:1">
      <c r="A2189" s="1" t="s">
        <v>863</v>
      </c>
    </row>
    <row r="2190" spans="1:1">
      <c r="A2190" s="1" t="s">
        <v>421</v>
      </c>
    </row>
    <row r="2191" spans="1:1">
      <c r="A2191" s="1" t="s">
        <v>934</v>
      </c>
    </row>
    <row r="2192" spans="1:1">
      <c r="A2192" s="1" t="s">
        <v>935</v>
      </c>
    </row>
    <row r="2193" spans="1:1">
      <c r="A2193" s="1" t="s">
        <v>866</v>
      </c>
    </row>
    <row r="2194" spans="1:1">
      <c r="A2194" s="1" t="s">
        <v>936</v>
      </c>
    </row>
    <row r="2195" spans="1:1">
      <c r="A2195" s="1" t="s">
        <v>868</v>
      </c>
    </row>
    <row r="2198" spans="1:1">
      <c r="A2198" s="1" t="s">
        <v>64</v>
      </c>
    </row>
    <row r="2199" spans="1:1">
      <c r="A2199" s="1" t="s">
        <v>937</v>
      </c>
    </row>
    <row r="2200" spans="1:1">
      <c r="A2200" s="1" t="s">
        <v>191</v>
      </c>
    </row>
    <row r="2201" spans="1:1">
      <c r="A2201" s="1" t="s">
        <v>938</v>
      </c>
    </row>
    <row r="2202" spans="1:1">
      <c r="A2202" s="1" t="s">
        <v>939</v>
      </c>
    </row>
    <row r="2203" spans="1:1">
      <c r="A2203" s="1" t="s">
        <v>940</v>
      </c>
    </row>
    <row r="2204" spans="1:1">
      <c r="A2204" s="1" t="s">
        <v>70</v>
      </c>
    </row>
    <row r="2205" spans="1:1">
      <c r="A2205" s="1" t="s">
        <v>71</v>
      </c>
    </row>
    <row r="2206" spans="1:1">
      <c r="A2206" s="1" t="s">
        <v>941</v>
      </c>
    </row>
    <row r="2207" spans="1:1">
      <c r="A2207" s="1" t="s">
        <v>887</v>
      </c>
    </row>
    <row r="2208" spans="1:1">
      <c r="A2208" s="1" t="s">
        <v>138</v>
      </c>
    </row>
    <row r="2209" spans="1:1">
      <c r="A2209" s="1" t="s">
        <v>942</v>
      </c>
    </row>
    <row r="2210" spans="1:1">
      <c r="A2210" s="1" t="s">
        <v>943</v>
      </c>
    </row>
    <row r="2214" spans="1:1">
      <c r="A2214" s="1" t="s">
        <v>944</v>
      </c>
    </row>
    <row r="2215" spans="1:1">
      <c r="A2215" s="1" t="s">
        <v>945</v>
      </c>
    </row>
    <row r="2216" spans="1:1">
      <c r="A2216" s="1" t="s">
        <v>808</v>
      </c>
    </row>
    <row r="2217" spans="1:1">
      <c r="A2217" s="1" t="s">
        <v>145</v>
      </c>
    </row>
    <row r="2218" spans="1:1">
      <c r="A2218" s="1" t="s">
        <v>809</v>
      </c>
    </row>
    <row r="2219" spans="1:1">
      <c r="A2219" s="1" t="s">
        <v>52</v>
      </c>
    </row>
    <row r="2220" spans="1:1">
      <c r="A2220" s="1" t="s">
        <v>811</v>
      </c>
    </row>
    <row r="2221" spans="1:1">
      <c r="A2221" s="1" t="s">
        <v>52</v>
      </c>
    </row>
    <row r="2222" spans="1:1">
      <c r="A2222" s="1" t="s">
        <v>812</v>
      </c>
    </row>
    <row r="2223" spans="1:1">
      <c r="A2223" s="1" t="s">
        <v>52</v>
      </c>
    </row>
    <row r="2224" spans="1:1">
      <c r="A2224" s="1" t="s">
        <v>946</v>
      </c>
    </row>
    <row r="2225" spans="1:1">
      <c r="A2225" s="1" t="s">
        <v>52</v>
      </c>
    </row>
    <row r="2226" spans="1:1">
      <c r="A2226" s="1" t="s">
        <v>825</v>
      </c>
    </row>
    <row r="2227" spans="1:1">
      <c r="A2227" s="1" t="s">
        <v>102</v>
      </c>
    </row>
    <row r="2228" spans="1:1">
      <c r="A2228" s="1" t="s">
        <v>826</v>
      </c>
    </row>
    <row r="2229" spans="1:1">
      <c r="A2229" s="1" t="s">
        <v>52</v>
      </c>
    </row>
    <row r="2230" spans="1:1">
      <c r="A2230" s="1" t="s">
        <v>947</v>
      </c>
    </row>
    <row r="2231" spans="1:1">
      <c r="A2231" s="1" t="s">
        <v>52</v>
      </c>
    </row>
    <row r="2232" spans="1:1">
      <c r="A2232" s="1" t="s">
        <v>948</v>
      </c>
    </row>
    <row r="2233" spans="1:1">
      <c r="A2233" s="1" t="s">
        <v>244</v>
      </c>
    </row>
    <row r="2234" spans="1:1">
      <c r="A2234" s="1" t="s">
        <v>949</v>
      </c>
    </row>
    <row r="2235" spans="1:1">
      <c r="A2235" s="1" t="s">
        <v>131</v>
      </c>
    </row>
    <row r="2238" spans="1:1">
      <c r="A2238" s="1" t="s">
        <v>64</v>
      </c>
    </row>
    <row r="2239" spans="1:1">
      <c r="A2239" s="1" t="s">
        <v>950</v>
      </c>
    </row>
    <row r="2240" spans="1:1">
      <c r="A2240" s="1" t="s">
        <v>66</v>
      </c>
    </row>
    <row r="2241" spans="1:1">
      <c r="A2241" s="1" t="s">
        <v>951</v>
      </c>
    </row>
    <row r="2242" spans="1:1">
      <c r="A2242" s="1" t="s">
        <v>952</v>
      </c>
    </row>
    <row r="2243" spans="1:1">
      <c r="A2243" s="1" t="s">
        <v>953</v>
      </c>
    </row>
    <row r="2244" spans="1:1">
      <c r="A2244" s="1" t="s">
        <v>70</v>
      </c>
    </row>
    <row r="2245" spans="1:1">
      <c r="A2245" s="1" t="s">
        <v>71</v>
      </c>
    </row>
    <row r="2246" spans="1:1">
      <c r="A2246" s="1" t="s">
        <v>954</v>
      </c>
    </row>
    <row r="2247" spans="1:1">
      <c r="A2247" s="1" t="s">
        <v>955</v>
      </c>
    </row>
    <row r="2248" spans="1:1">
      <c r="A2248" s="1" t="s">
        <v>512</v>
      </c>
    </row>
    <row r="2249" spans="1:1">
      <c r="A2249" s="1" t="s">
        <v>956</v>
      </c>
    </row>
    <row r="2250" spans="1:1">
      <c r="A2250" s="1" t="s">
        <v>957</v>
      </c>
    </row>
    <row r="2254" spans="1:1">
      <c r="A2254" s="1" t="s">
        <v>958</v>
      </c>
    </row>
    <row r="2255" spans="1:1">
      <c r="A2255" s="1" t="s">
        <v>959</v>
      </c>
    </row>
    <row r="2256" spans="1:1">
      <c r="A2256" s="1" t="s">
        <v>517</v>
      </c>
    </row>
    <row r="2257" spans="1:1">
      <c r="A2257" s="1" t="s">
        <v>522</v>
      </c>
    </row>
    <row r="2258" spans="1:1">
      <c r="A2258" s="1" t="s">
        <v>517</v>
      </c>
    </row>
    <row r="2259" spans="1:1">
      <c r="A2259" s="1" t="s">
        <v>517</v>
      </c>
    </row>
    <row r="2260" spans="1:1">
      <c r="A2260" s="1" t="s">
        <v>517</v>
      </c>
    </row>
    <row r="2261" spans="1:1">
      <c r="A2261" s="1" t="s">
        <v>960</v>
      </c>
    </row>
    <row r="2262" spans="1:1">
      <c r="A2262" s="1" t="s">
        <v>517</v>
      </c>
    </row>
    <row r="2263" spans="1:1">
      <c r="A2263" s="1" t="s">
        <v>517</v>
      </c>
    </row>
    <row r="2264" spans="1:1">
      <c r="A2264" s="1" t="s">
        <v>961</v>
      </c>
    </row>
    <row r="2265" spans="1:1">
      <c r="A2265" s="1" t="s">
        <v>517</v>
      </c>
    </row>
    <row r="2266" spans="1:1">
      <c r="A2266" s="1" t="s">
        <v>523</v>
      </c>
    </row>
    <row r="2267" spans="1:1">
      <c r="A2267" s="1" t="s">
        <v>962</v>
      </c>
    </row>
    <row r="2268" spans="1:1">
      <c r="A2268" s="1" t="s">
        <v>524</v>
      </c>
    </row>
    <row r="2269" spans="1:1">
      <c r="A2269" s="1" t="s">
        <v>963</v>
      </c>
    </row>
    <row r="2270" spans="1:1">
      <c r="A2270" s="1" t="s">
        <v>964</v>
      </c>
    </row>
    <row r="2271" spans="1:1">
      <c r="A2271" s="1" t="s">
        <v>965</v>
      </c>
    </row>
    <row r="2272" spans="1:1">
      <c r="A2272" s="1" t="s">
        <v>966</v>
      </c>
    </row>
    <row r="2273" spans="1:1">
      <c r="A2273" s="1" t="s">
        <v>967</v>
      </c>
    </row>
    <row r="2274" spans="1:1">
      <c r="A2274" s="1" t="s">
        <v>968</v>
      </c>
    </row>
    <row r="2275" spans="1:1">
      <c r="A2275" s="1" t="s">
        <v>529</v>
      </c>
    </row>
    <row r="2278" spans="1:1">
      <c r="A2278" s="1" t="s">
        <v>64</v>
      </c>
    </row>
    <row r="2279" spans="1:1">
      <c r="A2279" s="1" t="s">
        <v>969</v>
      </c>
    </row>
    <row r="2280" spans="1:1">
      <c r="A2280" s="1" t="s">
        <v>247</v>
      </c>
    </row>
    <row r="2281" spans="1:1">
      <c r="A2281" s="1" t="s">
        <v>970</v>
      </c>
    </row>
    <row r="2282" spans="1:1">
      <c r="A2282" s="1" t="s">
        <v>971</v>
      </c>
    </row>
    <row r="2283" spans="1:1">
      <c r="A2283" s="1" t="s">
        <v>972</v>
      </c>
    </row>
    <row r="2284" spans="1:1">
      <c r="A2284" s="1" t="s">
        <v>70</v>
      </c>
    </row>
    <row r="2285" spans="1:1">
      <c r="A2285" s="1" t="s">
        <v>71</v>
      </c>
    </row>
    <row r="2286" spans="1:1">
      <c r="A2286" s="1" t="s">
        <v>973</v>
      </c>
    </row>
    <row r="2287" spans="1:1">
      <c r="A2287" s="1" t="s">
        <v>955</v>
      </c>
    </row>
    <row r="2288" spans="1:1">
      <c r="A2288" s="1" t="s">
        <v>535</v>
      </c>
    </row>
    <row r="2289" spans="1:1">
      <c r="A2289" s="1" t="s">
        <v>974</v>
      </c>
    </row>
    <row r="2290" spans="1:1">
      <c r="A2290" s="1" t="s">
        <v>975</v>
      </c>
    </row>
    <row r="2294" spans="1:1">
      <c r="A2294" s="1" t="s">
        <v>976</v>
      </c>
    </row>
    <row r="2295" spans="1:1">
      <c r="A2295" s="1" t="s">
        <v>977</v>
      </c>
    </row>
    <row r="2296" spans="1:1">
      <c r="A2296" s="1" t="s">
        <v>545</v>
      </c>
    </row>
    <row r="2297" spans="1:1">
      <c r="A2297" s="1" t="s">
        <v>421</v>
      </c>
    </row>
    <row r="2298" spans="1:1">
      <c r="A2298" s="1" t="s">
        <v>634</v>
      </c>
    </row>
    <row r="2299" spans="1:1">
      <c r="A2299" s="1" t="s">
        <v>421</v>
      </c>
    </row>
    <row r="2300" spans="1:1">
      <c r="A2300" s="1" t="s">
        <v>547</v>
      </c>
    </row>
    <row r="2301" spans="1:1">
      <c r="A2301" s="1" t="s">
        <v>564</v>
      </c>
    </row>
    <row r="2302" spans="1:1">
      <c r="A2302" s="1" t="s">
        <v>581</v>
      </c>
    </row>
    <row r="2303" spans="1:1">
      <c r="A2303" s="1" t="s">
        <v>421</v>
      </c>
    </row>
    <row r="2304" spans="1:1">
      <c r="A2304" s="1" t="s">
        <v>658</v>
      </c>
    </row>
    <row r="2305" spans="1:1">
      <c r="A2305" s="1" t="s">
        <v>421</v>
      </c>
    </row>
    <row r="2306" spans="1:1">
      <c r="A2306" s="1" t="s">
        <v>978</v>
      </c>
    </row>
    <row r="2307" spans="1:1">
      <c r="A2307" s="1" t="s">
        <v>425</v>
      </c>
    </row>
    <row r="2308" spans="1:1">
      <c r="A2308" s="1" t="s">
        <v>979</v>
      </c>
    </row>
    <row r="2309" spans="1:1">
      <c r="A2309" s="1" t="s">
        <v>633</v>
      </c>
    </row>
    <row r="2310" spans="1:1">
      <c r="A2310" s="1" t="s">
        <v>980</v>
      </c>
    </row>
    <row r="2311" spans="1:1">
      <c r="A2311" s="1" t="s">
        <v>421</v>
      </c>
    </row>
    <row r="2312" spans="1:1">
      <c r="A2312" s="1" t="s">
        <v>981</v>
      </c>
    </row>
    <row r="2313" spans="1:1">
      <c r="A2313" s="1" t="s">
        <v>982</v>
      </c>
    </row>
    <row r="2314" spans="1:1">
      <c r="A2314" s="1" t="s">
        <v>983</v>
      </c>
    </row>
    <row r="2315" spans="1:1">
      <c r="A2315" s="1" t="s">
        <v>552</v>
      </c>
    </row>
    <row r="2318" spans="1:1">
      <c r="A2318" s="1" t="s">
        <v>64</v>
      </c>
    </row>
    <row r="2319" spans="1:1">
      <c r="A2319" s="1" t="s">
        <v>984</v>
      </c>
    </row>
    <row r="2320" spans="1:1">
      <c r="A2320" s="1" t="s">
        <v>247</v>
      </c>
    </row>
    <row r="2321" spans="1:1">
      <c r="A2321" s="1" t="s">
        <v>985</v>
      </c>
    </row>
    <row r="2322" spans="1:1">
      <c r="A2322" s="1" t="s">
        <v>986</v>
      </c>
    </row>
    <row r="2323" spans="1:1">
      <c r="A2323" s="1" t="s">
        <v>987</v>
      </c>
    </row>
    <row r="2324" spans="1:1">
      <c r="A2324" s="1" t="s">
        <v>70</v>
      </c>
    </row>
    <row r="2325" spans="1:1">
      <c r="A2325" s="1" t="s">
        <v>71</v>
      </c>
    </row>
    <row r="2326" spans="1:1">
      <c r="A2326" s="1" t="s">
        <v>988</v>
      </c>
    </row>
    <row r="2327" spans="1:1">
      <c r="A2327" s="1" t="s">
        <v>955</v>
      </c>
    </row>
    <row r="2328" spans="1:1">
      <c r="A2328" s="1" t="s">
        <v>558</v>
      </c>
    </row>
    <row r="2329" spans="1:1">
      <c r="A2329" s="1" t="s">
        <v>989</v>
      </c>
    </row>
    <row r="2330" spans="1:1">
      <c r="A2330" s="1" t="s">
        <v>990</v>
      </c>
    </row>
    <row r="2334" spans="1:1">
      <c r="A2334" s="1" t="s">
        <v>976</v>
      </c>
    </row>
    <row r="2335" spans="1:1">
      <c r="A2335" s="1" t="s">
        <v>991</v>
      </c>
    </row>
    <row r="2336" spans="1:1">
      <c r="A2336" s="1" t="s">
        <v>545</v>
      </c>
    </row>
    <row r="2337" spans="1:1">
      <c r="A2337" s="1" t="s">
        <v>421</v>
      </c>
    </row>
    <row r="2338" spans="1:1">
      <c r="A2338" s="1" t="s">
        <v>634</v>
      </c>
    </row>
    <row r="2339" spans="1:1">
      <c r="A2339" s="1" t="s">
        <v>421</v>
      </c>
    </row>
    <row r="2340" spans="1:1">
      <c r="A2340" s="1" t="s">
        <v>547</v>
      </c>
    </row>
    <row r="2341" spans="1:1">
      <c r="A2341" s="1" t="s">
        <v>421</v>
      </c>
    </row>
    <row r="2342" spans="1:1">
      <c r="A2342" s="1" t="s">
        <v>992</v>
      </c>
    </row>
    <row r="2343" spans="1:1">
      <c r="A2343" s="1" t="s">
        <v>421</v>
      </c>
    </row>
    <row r="2344" spans="1:1">
      <c r="A2344" s="1" t="s">
        <v>658</v>
      </c>
    </row>
    <row r="2345" spans="1:1">
      <c r="A2345" s="1" t="s">
        <v>421</v>
      </c>
    </row>
    <row r="2346" spans="1:1">
      <c r="A2346" s="1" t="s">
        <v>978</v>
      </c>
    </row>
    <row r="2347" spans="1:1">
      <c r="A2347" s="1" t="s">
        <v>425</v>
      </c>
    </row>
    <row r="2348" spans="1:1">
      <c r="A2348" s="1" t="s">
        <v>979</v>
      </c>
    </row>
    <row r="2349" spans="1:1">
      <c r="A2349" s="1" t="s">
        <v>633</v>
      </c>
    </row>
    <row r="2350" spans="1:1">
      <c r="A2350" s="1" t="s">
        <v>993</v>
      </c>
    </row>
    <row r="2351" spans="1:1">
      <c r="A2351" s="1" t="s">
        <v>659</v>
      </c>
    </row>
    <row r="2352" spans="1:1">
      <c r="A2352" s="1" t="s">
        <v>981</v>
      </c>
    </row>
    <row r="2353" spans="1:1">
      <c r="A2353" s="1" t="s">
        <v>994</v>
      </c>
    </row>
    <row r="2354" spans="1:1">
      <c r="A2354" s="1" t="s">
        <v>995</v>
      </c>
    </row>
    <row r="2355" spans="1:1">
      <c r="A2355" s="1" t="s">
        <v>552</v>
      </c>
    </row>
    <row r="2358" spans="1:1">
      <c r="A2358" s="1" t="s">
        <v>64</v>
      </c>
    </row>
    <row r="2359" spans="1:1">
      <c r="A2359" s="1" t="s">
        <v>996</v>
      </c>
    </row>
    <row r="2360" spans="1:1">
      <c r="A2360" s="1" t="s">
        <v>247</v>
      </c>
    </row>
    <row r="2361" spans="1:1">
      <c r="A2361" s="1" t="s">
        <v>997</v>
      </c>
    </row>
    <row r="2362" spans="1:1">
      <c r="A2362" s="1" t="s">
        <v>998</v>
      </c>
    </row>
    <row r="2363" spans="1:1">
      <c r="A2363" s="1" t="s">
        <v>999</v>
      </c>
    </row>
    <row r="2364" spans="1:1">
      <c r="A2364" s="1" t="s">
        <v>70</v>
      </c>
    </row>
    <row r="2365" spans="1:1">
      <c r="A2365" s="1" t="s">
        <v>71</v>
      </c>
    </row>
    <row r="2366" spans="1:1">
      <c r="A2366" s="1" t="s">
        <v>1000</v>
      </c>
    </row>
    <row r="2367" spans="1:1">
      <c r="A2367" s="1" t="s">
        <v>955</v>
      </c>
    </row>
    <row r="2368" spans="1:1">
      <c r="A2368" s="1" t="s">
        <v>575</v>
      </c>
    </row>
    <row r="2369" spans="1:1">
      <c r="A2369" s="1" t="s">
        <v>1001</v>
      </c>
    </row>
    <row r="2370" spans="1:1">
      <c r="A2370" s="1" t="s">
        <v>1002</v>
      </c>
    </row>
    <row r="2374" spans="1:1">
      <c r="A2374" s="1" t="s">
        <v>976</v>
      </c>
    </row>
    <row r="2375" spans="1:1">
      <c r="A2375" s="1" t="s">
        <v>1003</v>
      </c>
    </row>
    <row r="2376" spans="1:1">
      <c r="A2376" s="1" t="s">
        <v>1004</v>
      </c>
    </row>
    <row r="2377" spans="1:1">
      <c r="A2377" s="1" t="s">
        <v>421</v>
      </c>
    </row>
    <row r="2378" spans="1:1">
      <c r="A2378" s="1" t="s">
        <v>634</v>
      </c>
    </row>
    <row r="2379" spans="1:1">
      <c r="A2379" s="1" t="s">
        <v>421</v>
      </c>
    </row>
    <row r="2380" spans="1:1">
      <c r="A2380" s="1" t="s">
        <v>547</v>
      </c>
    </row>
    <row r="2381" spans="1:1">
      <c r="A2381" s="1" t="s">
        <v>421</v>
      </c>
    </row>
    <row r="2382" spans="1:1">
      <c r="A2382" s="1" t="s">
        <v>581</v>
      </c>
    </row>
    <row r="2383" spans="1:1">
      <c r="A2383" s="1" t="s">
        <v>564</v>
      </c>
    </row>
    <row r="2384" spans="1:1">
      <c r="A2384" s="1" t="s">
        <v>658</v>
      </c>
    </row>
    <row r="2385" spans="1:1">
      <c r="A2385" s="1" t="s">
        <v>421</v>
      </c>
    </row>
    <row r="2386" spans="1:1">
      <c r="A2386" s="1" t="s">
        <v>978</v>
      </c>
    </row>
    <row r="2387" spans="1:1">
      <c r="A2387" s="1" t="s">
        <v>421</v>
      </c>
    </row>
    <row r="2388" spans="1:1">
      <c r="A2388" s="1" t="s">
        <v>1005</v>
      </c>
    </row>
    <row r="2389" spans="1:1">
      <c r="A2389" s="1" t="s">
        <v>633</v>
      </c>
    </row>
    <row r="2390" spans="1:1">
      <c r="A2390" s="1" t="s">
        <v>993</v>
      </c>
    </row>
    <row r="2391" spans="1:1">
      <c r="A2391" s="1" t="s">
        <v>421</v>
      </c>
    </row>
    <row r="2392" spans="1:1">
      <c r="A2392" s="1" t="s">
        <v>1006</v>
      </c>
    </row>
    <row r="2393" spans="1:1">
      <c r="A2393" s="1" t="s">
        <v>550</v>
      </c>
    </row>
    <row r="2394" spans="1:1">
      <c r="A2394" s="1" t="s">
        <v>1007</v>
      </c>
    </row>
    <row r="2395" spans="1:1">
      <c r="A2395" s="1" t="s">
        <v>552</v>
      </c>
    </row>
    <row r="2398" spans="1:1">
      <c r="A2398" s="1" t="s">
        <v>64</v>
      </c>
    </row>
    <row r="2399" spans="1:1">
      <c r="A2399" s="1" t="s">
        <v>1008</v>
      </c>
    </row>
    <row r="2400" spans="1:1">
      <c r="A2400" s="1" t="s">
        <v>247</v>
      </c>
    </row>
    <row r="2401" spans="1:1">
      <c r="A2401" s="1" t="s">
        <v>1009</v>
      </c>
    </row>
    <row r="2402" spans="1:1">
      <c r="A2402" s="1" t="s">
        <v>1010</v>
      </c>
    </row>
    <row r="2403" spans="1:1">
      <c r="A2403" s="1" t="s">
        <v>1011</v>
      </c>
    </row>
    <row r="2404" spans="1:1">
      <c r="A2404" s="1" t="s">
        <v>70</v>
      </c>
    </row>
    <row r="2405" spans="1:1">
      <c r="A2405" s="1" t="s">
        <v>71</v>
      </c>
    </row>
    <row r="2406" spans="1:1">
      <c r="A2406" s="1" t="s">
        <v>1012</v>
      </c>
    </row>
    <row r="2407" spans="1:1">
      <c r="A2407" s="1" t="s">
        <v>955</v>
      </c>
    </row>
    <row r="2408" spans="1:1">
      <c r="A2408" s="1" t="s">
        <v>591</v>
      </c>
    </row>
    <row r="2409" spans="1:1">
      <c r="A2409" s="1" t="s">
        <v>1013</v>
      </c>
    </row>
    <row r="2410" spans="1:1">
      <c r="A2410" s="1" t="s">
        <v>1014</v>
      </c>
    </row>
    <row r="2414" spans="1:1">
      <c r="A2414" s="1" t="s">
        <v>1015</v>
      </c>
    </row>
    <row r="2415" spans="1:1">
      <c r="A2415" s="1" t="s">
        <v>1016</v>
      </c>
    </row>
    <row r="2416" spans="1:1">
      <c r="A2416" s="1" t="s">
        <v>634</v>
      </c>
    </row>
    <row r="2417" spans="1:1">
      <c r="A2417" s="1" t="s">
        <v>421</v>
      </c>
    </row>
    <row r="2418" spans="1:1">
      <c r="A2418" s="1" t="s">
        <v>547</v>
      </c>
    </row>
    <row r="2419" spans="1:1">
      <c r="A2419" s="1" t="s">
        <v>421</v>
      </c>
    </row>
    <row r="2420" spans="1:1">
      <c r="A2420" s="1" t="s">
        <v>581</v>
      </c>
    </row>
    <row r="2421" spans="1:1">
      <c r="A2421" s="1" t="s">
        <v>564</v>
      </c>
    </row>
    <row r="2422" spans="1:1">
      <c r="A2422" s="1" t="s">
        <v>658</v>
      </c>
    </row>
    <row r="2423" spans="1:1">
      <c r="A2423" s="1" t="s">
        <v>421</v>
      </c>
    </row>
    <row r="2424" spans="1:1">
      <c r="A2424" s="1" t="s">
        <v>978</v>
      </c>
    </row>
    <row r="2425" spans="1:1">
      <c r="A2425" s="1" t="s">
        <v>421</v>
      </c>
    </row>
    <row r="2426" spans="1:1">
      <c r="A2426" s="1" t="s">
        <v>979</v>
      </c>
    </row>
    <row r="2427" spans="1:1">
      <c r="A2427" s="1" t="s">
        <v>1017</v>
      </c>
    </row>
    <row r="2428" spans="1:1">
      <c r="A2428" s="1" t="s">
        <v>993</v>
      </c>
    </row>
    <row r="2429" spans="1:1">
      <c r="A2429" s="1" t="s">
        <v>421</v>
      </c>
    </row>
    <row r="2430" spans="1:1">
      <c r="A2430" s="1" t="s">
        <v>1006</v>
      </c>
    </row>
    <row r="2431" spans="1:1">
      <c r="A2431" s="1" t="s">
        <v>645</v>
      </c>
    </row>
    <row r="2432" spans="1:1">
      <c r="A2432" s="1" t="s">
        <v>1018</v>
      </c>
    </row>
    <row r="2433" spans="1:1">
      <c r="A2433" s="1" t="s">
        <v>584</v>
      </c>
    </row>
    <row r="2434" spans="1:1">
      <c r="A2434" s="1" t="s">
        <v>1019</v>
      </c>
    </row>
    <row r="2435" spans="1:1">
      <c r="A2435" s="1" t="s">
        <v>552</v>
      </c>
    </row>
    <row r="2438" spans="1:1">
      <c r="A2438" s="1" t="s">
        <v>64</v>
      </c>
    </row>
    <row r="2439" spans="1:1">
      <c r="A2439" s="1" t="s">
        <v>1020</v>
      </c>
    </row>
    <row r="2440" spans="1:1">
      <c r="A2440" s="1" t="s">
        <v>247</v>
      </c>
    </row>
    <row r="2441" spans="1:1">
      <c r="A2441" s="1" t="s">
        <v>1021</v>
      </c>
    </row>
    <row r="2442" spans="1:1">
      <c r="A2442" s="1" t="s">
        <v>1022</v>
      </c>
    </row>
    <row r="2443" spans="1:1">
      <c r="A2443" s="1" t="s">
        <v>1023</v>
      </c>
    </row>
    <row r="2444" spans="1:1">
      <c r="A2444" s="1" t="s">
        <v>70</v>
      </c>
    </row>
    <row r="2445" spans="1:1">
      <c r="A2445" s="1" t="s">
        <v>71</v>
      </c>
    </row>
    <row r="2446" spans="1:1">
      <c r="A2446" s="1" t="s">
        <v>1024</v>
      </c>
    </row>
    <row r="2447" spans="1:1">
      <c r="A2447" s="1" t="s">
        <v>955</v>
      </c>
    </row>
    <row r="2448" spans="1:1">
      <c r="A2448" s="1" t="s">
        <v>604</v>
      </c>
    </row>
    <row r="2449" spans="1:1">
      <c r="A2449" s="1" t="s">
        <v>1025</v>
      </c>
    </row>
    <row r="2450" spans="1:1">
      <c r="A2450" s="1" t="s">
        <v>1026</v>
      </c>
    </row>
    <row r="2454" spans="1:1">
      <c r="A2454" s="1" t="s">
        <v>1015</v>
      </c>
    </row>
    <row r="2455" spans="1:1">
      <c r="A2455" s="1" t="s">
        <v>1027</v>
      </c>
    </row>
    <row r="2456" spans="1:1">
      <c r="A2456" s="1" t="s">
        <v>634</v>
      </c>
    </row>
    <row r="2457" spans="1:1">
      <c r="A2457" s="1" t="s">
        <v>421</v>
      </c>
    </row>
    <row r="2458" spans="1:1">
      <c r="A2458" s="1" t="s">
        <v>547</v>
      </c>
    </row>
    <row r="2459" spans="1:1">
      <c r="A2459" s="1" t="s">
        <v>421</v>
      </c>
    </row>
    <row r="2460" spans="1:1">
      <c r="A2460" s="1" t="s">
        <v>581</v>
      </c>
    </row>
    <row r="2461" spans="1:1">
      <c r="A2461" s="1" t="s">
        <v>421</v>
      </c>
    </row>
    <row r="2462" spans="1:1">
      <c r="A2462" s="1" t="s">
        <v>1028</v>
      </c>
    </row>
    <row r="2463" spans="1:1">
      <c r="A2463" s="1" t="s">
        <v>421</v>
      </c>
    </row>
    <row r="2464" spans="1:1">
      <c r="A2464" s="1" t="s">
        <v>978</v>
      </c>
    </row>
    <row r="2465" spans="1:1">
      <c r="A2465" s="1" t="s">
        <v>421</v>
      </c>
    </row>
    <row r="2466" spans="1:1">
      <c r="A2466" s="1" t="s">
        <v>979</v>
      </c>
    </row>
    <row r="2467" spans="1:1">
      <c r="A2467" s="1" t="s">
        <v>1017</v>
      </c>
    </row>
    <row r="2468" spans="1:1">
      <c r="A2468" s="1" t="s">
        <v>993</v>
      </c>
    </row>
    <row r="2469" spans="1:1">
      <c r="A2469" s="1" t="s">
        <v>566</v>
      </c>
    </row>
    <row r="2470" spans="1:1">
      <c r="A2470" s="1" t="s">
        <v>1029</v>
      </c>
    </row>
    <row r="2471" spans="1:1">
      <c r="A2471" s="1" t="s">
        <v>1030</v>
      </c>
    </row>
    <row r="2472" spans="1:1">
      <c r="A2472" s="1" t="s">
        <v>1018</v>
      </c>
    </row>
    <row r="2473" spans="1:1">
      <c r="A2473" s="1" t="s">
        <v>584</v>
      </c>
    </row>
    <row r="2474" spans="1:1">
      <c r="A2474" s="1" t="s">
        <v>1019</v>
      </c>
    </row>
    <row r="2475" spans="1:1">
      <c r="A2475" s="1" t="s">
        <v>552</v>
      </c>
    </row>
    <row r="2478" spans="1:1">
      <c r="A2478" s="1" t="s">
        <v>64</v>
      </c>
    </row>
    <row r="2479" spans="1:1">
      <c r="A2479" s="1" t="s">
        <v>1031</v>
      </c>
    </row>
    <row r="2480" spans="1:1">
      <c r="A2480" s="1" t="s">
        <v>247</v>
      </c>
    </row>
    <row r="2481" spans="1:1">
      <c r="A2481" s="1" t="s">
        <v>1032</v>
      </c>
    </row>
    <row r="2482" spans="1:1">
      <c r="A2482" s="1" t="s">
        <v>1033</v>
      </c>
    </row>
    <row r="2483" spans="1:1">
      <c r="A2483" s="1" t="s">
        <v>1034</v>
      </c>
    </row>
    <row r="2484" spans="1:1">
      <c r="A2484" s="1" t="s">
        <v>70</v>
      </c>
    </row>
    <row r="2485" spans="1:1">
      <c r="A2485" s="1" t="s">
        <v>71</v>
      </c>
    </row>
    <row r="2486" spans="1:1">
      <c r="A2486" s="1" t="s">
        <v>1035</v>
      </c>
    </row>
    <row r="2487" spans="1:1">
      <c r="A2487" s="1" t="s">
        <v>955</v>
      </c>
    </row>
    <row r="2488" spans="1:1">
      <c r="A2488" s="1" t="s">
        <v>616</v>
      </c>
    </row>
    <row r="2489" spans="1:1">
      <c r="A2489" s="1" t="s">
        <v>1036</v>
      </c>
    </row>
    <row r="2490" spans="1:1">
      <c r="A2490" s="1" t="s">
        <v>1037</v>
      </c>
    </row>
    <row r="2494" spans="1:1">
      <c r="A2494" s="1" t="s">
        <v>1038</v>
      </c>
    </row>
    <row r="2495" spans="1:1">
      <c r="A2495" s="1" t="s">
        <v>1039</v>
      </c>
    </row>
    <row r="2496" spans="1:1">
      <c r="A2496" s="1" t="s">
        <v>547</v>
      </c>
    </row>
    <row r="2497" spans="1:1">
      <c r="A2497" s="1" t="s">
        <v>421</v>
      </c>
    </row>
    <row r="2498" spans="1:1">
      <c r="A2498" s="1" t="s">
        <v>581</v>
      </c>
    </row>
    <row r="2499" spans="1:1">
      <c r="A2499" s="1" t="s">
        <v>421</v>
      </c>
    </row>
    <row r="2500" spans="1:1">
      <c r="A2500" s="1" t="s">
        <v>421</v>
      </c>
    </row>
    <row r="2501" spans="1:1">
      <c r="A2501" s="1" t="s">
        <v>658</v>
      </c>
    </row>
    <row r="2502" spans="1:1">
      <c r="A2502" s="1" t="s">
        <v>564</v>
      </c>
    </row>
    <row r="2503" spans="1:1">
      <c r="A2503" s="1" t="s">
        <v>978</v>
      </c>
    </row>
    <row r="2504" spans="1:1">
      <c r="A2504" s="1" t="s">
        <v>421</v>
      </c>
    </row>
    <row r="2505" spans="1:1">
      <c r="A2505" s="1" t="s">
        <v>979</v>
      </c>
    </row>
    <row r="2506" spans="1:1">
      <c r="A2506" s="1" t="s">
        <v>633</v>
      </c>
    </row>
    <row r="2507" spans="1:1">
      <c r="A2507" s="1" t="s">
        <v>1040</v>
      </c>
    </row>
    <row r="2508" spans="1:1">
      <c r="A2508" s="1" t="s">
        <v>421</v>
      </c>
    </row>
    <row r="2509" spans="1:1">
      <c r="A2509" s="1" t="s">
        <v>566</v>
      </c>
    </row>
    <row r="2510" spans="1:1">
      <c r="A2510" s="1" t="s">
        <v>1029</v>
      </c>
    </row>
    <row r="2511" spans="1:1">
      <c r="A2511" s="1" t="s">
        <v>1030</v>
      </c>
    </row>
    <row r="2512" spans="1:1">
      <c r="A2512" s="1" t="s">
        <v>1018</v>
      </c>
    </row>
    <row r="2513" spans="1:1">
      <c r="A2513" s="1" t="s">
        <v>584</v>
      </c>
    </row>
    <row r="2514" spans="1:1">
      <c r="A2514" s="1" t="s">
        <v>1019</v>
      </c>
    </row>
    <row r="2515" spans="1:1">
      <c r="A2515" s="1" t="s">
        <v>552</v>
      </c>
    </row>
    <row r="2518" spans="1:1">
      <c r="A2518" s="1" t="s">
        <v>64</v>
      </c>
    </row>
    <row r="2519" spans="1:1">
      <c r="A2519" s="1" t="s">
        <v>1041</v>
      </c>
    </row>
    <row r="2520" spans="1:1">
      <c r="A2520" s="1" t="s">
        <v>247</v>
      </c>
    </row>
    <row r="2521" spans="1:1">
      <c r="A2521" s="1" t="s">
        <v>1042</v>
      </c>
    </row>
    <row r="2522" spans="1:1">
      <c r="A2522" s="1" t="s">
        <v>1043</v>
      </c>
    </row>
    <row r="2523" spans="1:1">
      <c r="A2523" s="1" t="s">
        <v>1044</v>
      </c>
    </row>
    <row r="2524" spans="1:1">
      <c r="A2524" s="1" t="s">
        <v>70</v>
      </c>
    </row>
    <row r="2525" spans="1:1">
      <c r="A2525" s="1" t="s">
        <v>71</v>
      </c>
    </row>
    <row r="2526" spans="1:1">
      <c r="A2526" s="1" t="s">
        <v>1045</v>
      </c>
    </row>
    <row r="2527" spans="1:1">
      <c r="A2527" s="1" t="s">
        <v>955</v>
      </c>
    </row>
    <row r="2528" spans="1:1">
      <c r="A2528" s="1" t="s">
        <v>627</v>
      </c>
    </row>
    <row r="2529" spans="1:1">
      <c r="A2529" s="1" t="s">
        <v>1046</v>
      </c>
    </row>
    <row r="2530" spans="1:1">
      <c r="A2530" s="1" t="s">
        <v>1047</v>
      </c>
    </row>
    <row r="2534" spans="1:1">
      <c r="A2534" s="1" t="s">
        <v>1048</v>
      </c>
    </row>
    <row r="2535" spans="1:1">
      <c r="A2535" s="1" t="s">
        <v>1049</v>
      </c>
    </row>
    <row r="2536" spans="1:1">
      <c r="A2536" s="1" t="s">
        <v>547</v>
      </c>
    </row>
    <row r="2537" spans="1:1">
      <c r="A2537" s="1" t="s">
        <v>421</v>
      </c>
    </row>
    <row r="2538" spans="1:1">
      <c r="A2538" s="1" t="s">
        <v>581</v>
      </c>
    </row>
    <row r="2539" spans="1:1">
      <c r="A2539" s="1" t="s">
        <v>421</v>
      </c>
    </row>
    <row r="2540" spans="1:1">
      <c r="A2540" s="1" t="s">
        <v>421</v>
      </c>
    </row>
    <row r="2541" spans="1:1">
      <c r="A2541" s="1" t="s">
        <v>658</v>
      </c>
    </row>
    <row r="2542" spans="1:1">
      <c r="A2542" s="1" t="s">
        <v>564</v>
      </c>
    </row>
    <row r="2543" spans="1:1">
      <c r="A2543" s="1" t="s">
        <v>978</v>
      </c>
    </row>
    <row r="2544" spans="1:1">
      <c r="A2544" s="1" t="s">
        <v>421</v>
      </c>
    </row>
    <row r="2545" spans="1:1">
      <c r="A2545" s="1" t="s">
        <v>1050</v>
      </c>
    </row>
    <row r="2546" spans="1:1">
      <c r="A2546" s="1" t="s">
        <v>421</v>
      </c>
    </row>
    <row r="2547" spans="1:1">
      <c r="A2547" s="1" t="s">
        <v>993</v>
      </c>
    </row>
    <row r="2548" spans="1:1">
      <c r="A2548" s="1" t="s">
        <v>425</v>
      </c>
    </row>
    <row r="2549" spans="1:1">
      <c r="A2549" s="1" t="s">
        <v>566</v>
      </c>
    </row>
    <row r="2550" spans="1:1">
      <c r="A2550" s="1" t="s">
        <v>1051</v>
      </c>
    </row>
    <row r="2551" spans="1:1">
      <c r="A2551" s="1" t="s">
        <v>582</v>
      </c>
    </row>
    <row r="2552" spans="1:1">
      <c r="A2552" s="1" t="s">
        <v>1052</v>
      </c>
    </row>
    <row r="2553" spans="1:1">
      <c r="A2553" s="1" t="s">
        <v>584</v>
      </c>
    </row>
    <row r="2554" spans="1:1">
      <c r="A2554" s="1" t="s">
        <v>1019</v>
      </c>
    </row>
    <row r="2555" spans="1:1">
      <c r="A2555" s="1" t="s">
        <v>552</v>
      </c>
    </row>
    <row r="2558" spans="1:1">
      <c r="A2558" s="1" t="s">
        <v>64</v>
      </c>
    </row>
    <row r="2559" spans="1:1">
      <c r="A2559" s="1" t="s">
        <v>1053</v>
      </c>
    </row>
    <row r="2560" spans="1:1">
      <c r="A2560" s="1" t="s">
        <v>247</v>
      </c>
    </row>
    <row r="2561" spans="1:1">
      <c r="A2561" s="1" t="s">
        <v>1054</v>
      </c>
    </row>
    <row r="2562" spans="1:1">
      <c r="A2562" s="1" t="s">
        <v>1055</v>
      </c>
    </row>
    <row r="2563" spans="1:1">
      <c r="A2563" s="1" t="s">
        <v>1056</v>
      </c>
    </row>
    <row r="2564" spans="1:1">
      <c r="A2564" s="1" t="s">
        <v>70</v>
      </c>
    </row>
    <row r="2565" spans="1:1">
      <c r="A2565" s="1" t="s">
        <v>71</v>
      </c>
    </row>
    <row r="2566" spans="1:1">
      <c r="A2566" s="1" t="s">
        <v>1057</v>
      </c>
    </row>
    <row r="2567" spans="1:1">
      <c r="A2567" s="1" t="s">
        <v>955</v>
      </c>
    </row>
    <row r="2568" spans="1:1">
      <c r="A2568" s="1" t="s">
        <v>640</v>
      </c>
    </row>
    <row r="2569" spans="1:1">
      <c r="A2569" s="1" t="s">
        <v>1058</v>
      </c>
    </row>
    <row r="2570" spans="1:1">
      <c r="A2570" s="1" t="s">
        <v>1059</v>
      </c>
    </row>
    <row r="2574" spans="1:1">
      <c r="A2574" s="1" t="s">
        <v>1048</v>
      </c>
    </row>
    <row r="2575" spans="1:1">
      <c r="A2575" s="1" t="s">
        <v>1060</v>
      </c>
    </row>
    <row r="2576" spans="1:1">
      <c r="A2576" s="1" t="s">
        <v>1061</v>
      </c>
    </row>
    <row r="2577" spans="1:1">
      <c r="A2577" s="1" t="s">
        <v>421</v>
      </c>
    </row>
    <row r="2578" spans="1:1">
      <c r="A2578" s="1" t="s">
        <v>581</v>
      </c>
    </row>
    <row r="2579" spans="1:1">
      <c r="A2579" s="1" t="s">
        <v>421</v>
      </c>
    </row>
    <row r="2580" spans="1:1">
      <c r="A2580" s="1" t="s">
        <v>421</v>
      </c>
    </row>
    <row r="2581" spans="1:1">
      <c r="A2581" s="1" t="s">
        <v>658</v>
      </c>
    </row>
    <row r="2582" spans="1:1">
      <c r="A2582" s="1" t="s">
        <v>421</v>
      </c>
    </row>
    <row r="2583" spans="1:1">
      <c r="A2583" s="1" t="s">
        <v>1062</v>
      </c>
    </row>
    <row r="2584" spans="1:1">
      <c r="A2584" s="1" t="s">
        <v>421</v>
      </c>
    </row>
    <row r="2585" spans="1:1">
      <c r="A2585" s="1" t="s">
        <v>1050</v>
      </c>
    </row>
    <row r="2586" spans="1:1">
      <c r="A2586" s="1" t="s">
        <v>421</v>
      </c>
    </row>
    <row r="2587" spans="1:1">
      <c r="A2587" s="1" t="s">
        <v>993</v>
      </c>
    </row>
    <row r="2588" spans="1:1">
      <c r="A2588" s="1" t="s">
        <v>621</v>
      </c>
    </row>
    <row r="2589" spans="1:1">
      <c r="A2589" s="1" t="s">
        <v>421</v>
      </c>
    </row>
    <row r="2590" spans="1:1">
      <c r="A2590" s="1" t="s">
        <v>1051</v>
      </c>
    </row>
    <row r="2591" spans="1:1">
      <c r="A2591" s="1" t="s">
        <v>582</v>
      </c>
    </row>
    <row r="2592" spans="1:1">
      <c r="A2592" s="1" t="s">
        <v>1052</v>
      </c>
    </row>
    <row r="2593" spans="1:1">
      <c r="A2593" s="1" t="s">
        <v>584</v>
      </c>
    </row>
    <row r="2594" spans="1:1">
      <c r="A2594" s="1" t="s">
        <v>1019</v>
      </c>
    </row>
    <row r="2595" spans="1:1">
      <c r="A2595" s="1" t="s">
        <v>552</v>
      </c>
    </row>
    <row r="2598" spans="1:1">
      <c r="A2598" s="1" t="s">
        <v>64</v>
      </c>
    </row>
    <row r="2599" spans="1:1">
      <c r="A2599" s="1" t="s">
        <v>1063</v>
      </c>
    </row>
    <row r="2600" spans="1:1">
      <c r="A2600" s="1" t="s">
        <v>247</v>
      </c>
    </row>
    <row r="2601" spans="1:1">
      <c r="A2601" s="1" t="s">
        <v>1064</v>
      </c>
    </row>
    <row r="2602" spans="1:1">
      <c r="A2602" s="1" t="s">
        <v>1065</v>
      </c>
    </row>
    <row r="2603" spans="1:1">
      <c r="A2603" s="1" t="s">
        <v>1066</v>
      </c>
    </row>
    <row r="2604" spans="1:1">
      <c r="A2604" s="1" t="s">
        <v>70</v>
      </c>
    </row>
    <row r="2605" spans="1:1">
      <c r="A2605" s="1" t="s">
        <v>71</v>
      </c>
    </row>
    <row r="2606" spans="1:1">
      <c r="A2606" s="1" t="s">
        <v>1067</v>
      </c>
    </row>
    <row r="2607" spans="1:1">
      <c r="A2607" s="1" t="s">
        <v>955</v>
      </c>
    </row>
    <row r="2608" spans="1:1">
      <c r="A2608" s="1" t="s">
        <v>653</v>
      </c>
    </row>
    <row r="2609" spans="1:1">
      <c r="A2609" s="1" t="s">
        <v>1068</v>
      </c>
    </row>
    <row r="2610" spans="1:1">
      <c r="A2610" s="1" t="s">
        <v>1069</v>
      </c>
    </row>
    <row r="2614" spans="1:1">
      <c r="A2614" s="1" t="s">
        <v>1070</v>
      </c>
    </row>
    <row r="2615" spans="1:1">
      <c r="A2615" s="1" t="s">
        <v>1071</v>
      </c>
    </row>
    <row r="2616" spans="1:1">
      <c r="A2616" s="1" t="s">
        <v>581</v>
      </c>
    </row>
    <row r="2617" spans="1:1">
      <c r="A2617" s="1" t="s">
        <v>421</v>
      </c>
    </row>
    <row r="2618" spans="1:1">
      <c r="A2618" s="1" t="s">
        <v>421</v>
      </c>
    </row>
    <row r="2619" spans="1:1">
      <c r="A2619" s="1" t="s">
        <v>658</v>
      </c>
    </row>
    <row r="2620" spans="1:1">
      <c r="A2620" s="1" t="s">
        <v>421</v>
      </c>
    </row>
    <row r="2621" spans="1:1">
      <c r="A2621" s="1" t="s">
        <v>978</v>
      </c>
    </row>
    <row r="2622" spans="1:1">
      <c r="A2622" s="1" t="s">
        <v>564</v>
      </c>
    </row>
    <row r="2623" spans="1:1">
      <c r="A2623" s="1" t="s">
        <v>421</v>
      </c>
    </row>
    <row r="2624" spans="1:1">
      <c r="A2624" s="1" t="s">
        <v>1050</v>
      </c>
    </row>
    <row r="2625" spans="1:1">
      <c r="A2625" s="1" t="s">
        <v>421</v>
      </c>
    </row>
    <row r="2626" spans="1:1">
      <c r="A2626" s="1" t="s">
        <v>993</v>
      </c>
    </row>
    <row r="2627" spans="1:1">
      <c r="A2627" s="1" t="s">
        <v>566</v>
      </c>
    </row>
    <row r="2628" spans="1:1">
      <c r="A2628" s="1" t="s">
        <v>425</v>
      </c>
    </row>
    <row r="2629" spans="1:1">
      <c r="A2629" s="1" t="s">
        <v>1051</v>
      </c>
    </row>
    <row r="2630" spans="1:1">
      <c r="A2630" s="1" t="s">
        <v>645</v>
      </c>
    </row>
    <row r="2631" spans="1:1">
      <c r="A2631" s="1" t="s">
        <v>1072</v>
      </c>
    </row>
    <row r="2632" spans="1:1">
      <c r="A2632" s="1" t="s">
        <v>1073</v>
      </c>
    </row>
    <row r="2633" spans="1:1">
      <c r="A2633" s="1" t="s">
        <v>584</v>
      </c>
    </row>
    <row r="2634" spans="1:1">
      <c r="A2634" s="1" t="s">
        <v>1019</v>
      </c>
    </row>
    <row r="2635" spans="1:1">
      <c r="A2635" s="1" t="s">
        <v>552</v>
      </c>
    </row>
    <row r="2638" spans="1:1">
      <c r="A2638" s="1" t="s">
        <v>64</v>
      </c>
    </row>
    <row r="2639" spans="1:1">
      <c r="A2639" s="1" t="s">
        <v>1074</v>
      </c>
    </row>
    <row r="2640" spans="1:1">
      <c r="A2640" s="1" t="s">
        <v>247</v>
      </c>
    </row>
    <row r="2641" spans="1:1">
      <c r="A2641" s="1" t="s">
        <v>1075</v>
      </c>
    </row>
    <row r="2642" spans="1:1">
      <c r="A2642" s="1" t="s">
        <v>1076</v>
      </c>
    </row>
    <row r="2643" spans="1:1">
      <c r="A2643" s="1" t="s">
        <v>1077</v>
      </c>
    </row>
    <row r="2644" spans="1:1">
      <c r="A2644" s="1" t="s">
        <v>70</v>
      </c>
    </row>
    <row r="2645" spans="1:1">
      <c r="A2645" s="1" t="s">
        <v>71</v>
      </c>
    </row>
    <row r="2646" spans="1:1">
      <c r="A2646" s="1" t="s">
        <v>1078</v>
      </c>
    </row>
    <row r="2647" spans="1:1">
      <c r="A2647" s="1" t="s">
        <v>955</v>
      </c>
    </row>
    <row r="2648" spans="1:1">
      <c r="A2648" s="1" t="s">
        <v>665</v>
      </c>
    </row>
    <row r="2649" spans="1:1">
      <c r="A2649" s="1" t="s">
        <v>1079</v>
      </c>
    </row>
    <row r="2650" spans="1:1">
      <c r="A2650" s="1" t="s">
        <v>1080</v>
      </c>
    </row>
    <row r="2654" spans="1:1">
      <c r="A2654" s="1" t="s">
        <v>1081</v>
      </c>
    </row>
    <row r="2655" spans="1:1">
      <c r="A2655" s="1" t="s">
        <v>1082</v>
      </c>
    </row>
    <row r="2656" spans="1:1">
      <c r="A2656" s="1" t="s">
        <v>581</v>
      </c>
    </row>
    <row r="2657" spans="1:1">
      <c r="A2657" s="1" t="s">
        <v>421</v>
      </c>
    </row>
    <row r="2658" spans="1:1">
      <c r="A2658" s="1" t="s">
        <v>421</v>
      </c>
    </row>
    <row r="2659" spans="1:1">
      <c r="A2659" s="1" t="s">
        <v>658</v>
      </c>
    </row>
    <row r="2660" spans="1:1">
      <c r="A2660" s="1" t="s">
        <v>421</v>
      </c>
    </row>
    <row r="2661" spans="1:1">
      <c r="A2661" s="1" t="s">
        <v>978</v>
      </c>
    </row>
    <row r="2662" spans="1:1">
      <c r="A2662" s="1" t="s">
        <v>421</v>
      </c>
    </row>
    <row r="2663" spans="1:1">
      <c r="A2663" s="1" t="s">
        <v>1083</v>
      </c>
    </row>
    <row r="2664" spans="1:1">
      <c r="A2664" s="1" t="s">
        <v>979</v>
      </c>
    </row>
    <row r="2665" spans="1:1">
      <c r="A2665" s="1" t="s">
        <v>421</v>
      </c>
    </row>
    <row r="2666" spans="1:1">
      <c r="A2666" s="1" t="s">
        <v>993</v>
      </c>
    </row>
    <row r="2667" spans="1:1">
      <c r="A2667" s="1" t="s">
        <v>566</v>
      </c>
    </row>
    <row r="2668" spans="1:1">
      <c r="A2668" s="1" t="s">
        <v>425</v>
      </c>
    </row>
    <row r="2669" spans="1:1">
      <c r="A2669" s="1" t="s">
        <v>1051</v>
      </c>
    </row>
    <row r="2670" spans="1:1">
      <c r="A2670" s="1" t="s">
        <v>645</v>
      </c>
    </row>
    <row r="2671" spans="1:1">
      <c r="A2671" s="1" t="s">
        <v>1072</v>
      </c>
    </row>
    <row r="2672" spans="1:1">
      <c r="A2672" s="1" t="s">
        <v>1073</v>
      </c>
    </row>
    <row r="2673" spans="1:1">
      <c r="A2673" s="1" t="s">
        <v>584</v>
      </c>
    </row>
    <row r="2674" spans="1:1">
      <c r="A2674" s="1" t="s">
        <v>1019</v>
      </c>
    </row>
    <row r="2675" spans="1:1">
      <c r="A2675" s="1" t="s">
        <v>552</v>
      </c>
    </row>
    <row r="2678" spans="1:1">
      <c r="A2678" s="1" t="s">
        <v>64</v>
      </c>
    </row>
    <row r="2679" spans="1:1">
      <c r="A2679" s="1" t="s">
        <v>1084</v>
      </c>
    </row>
    <row r="2680" spans="1:1">
      <c r="A2680" s="1" t="s">
        <v>247</v>
      </c>
    </row>
    <row r="2681" spans="1:1">
      <c r="A2681" s="1" t="s">
        <v>1085</v>
      </c>
    </row>
    <row r="2682" spans="1:1">
      <c r="A2682" s="1" t="s">
        <v>1086</v>
      </c>
    </row>
    <row r="2683" spans="1:1">
      <c r="A2683" s="1" t="s">
        <v>1087</v>
      </c>
    </row>
    <row r="2684" spans="1:1">
      <c r="A2684" s="1" t="s">
        <v>70</v>
      </c>
    </row>
    <row r="2685" spans="1:1">
      <c r="A2685" s="1" t="s">
        <v>71</v>
      </c>
    </row>
    <row r="2686" spans="1:1">
      <c r="A2686" s="1" t="s">
        <v>1088</v>
      </c>
    </row>
    <row r="2687" spans="1:1">
      <c r="A2687" s="1" t="s">
        <v>955</v>
      </c>
    </row>
    <row r="2688" spans="1:1">
      <c r="A2688" s="1" t="s">
        <v>676</v>
      </c>
    </row>
    <row r="2689" spans="1:1">
      <c r="A2689" s="1" t="s">
        <v>1089</v>
      </c>
    </row>
    <row r="2690" spans="1:1">
      <c r="A2690" s="1" t="s">
        <v>1090</v>
      </c>
    </row>
    <row r="2694" spans="1:1">
      <c r="A2694" s="1" t="s">
        <v>1081</v>
      </c>
    </row>
    <row r="2695" spans="1:1">
      <c r="A2695" s="1" t="s">
        <v>1091</v>
      </c>
    </row>
    <row r="2696" spans="1:1">
      <c r="A2696" s="1" t="s">
        <v>581</v>
      </c>
    </row>
    <row r="2697" spans="1:1">
      <c r="A2697" s="1" t="s">
        <v>421</v>
      </c>
    </row>
    <row r="2698" spans="1:1">
      <c r="A2698" s="1" t="s">
        <v>421</v>
      </c>
    </row>
    <row r="2699" spans="1:1">
      <c r="A2699" s="1" t="s">
        <v>658</v>
      </c>
    </row>
    <row r="2700" spans="1:1">
      <c r="A2700" s="1" t="s">
        <v>421</v>
      </c>
    </row>
    <row r="2701" spans="1:1">
      <c r="A2701" s="1" t="s">
        <v>978</v>
      </c>
    </row>
    <row r="2702" spans="1:1">
      <c r="A2702" s="1" t="s">
        <v>421</v>
      </c>
    </row>
    <row r="2703" spans="1:1">
      <c r="A2703" s="1" t="s">
        <v>1083</v>
      </c>
    </row>
    <row r="2704" spans="1:1">
      <c r="A2704" s="1" t="s">
        <v>979</v>
      </c>
    </row>
    <row r="2705" spans="1:1">
      <c r="A2705" s="1" t="s">
        <v>421</v>
      </c>
    </row>
    <row r="2706" spans="1:1">
      <c r="A2706" s="1" t="s">
        <v>993</v>
      </c>
    </row>
    <row r="2707" spans="1:1">
      <c r="A2707" s="1" t="s">
        <v>566</v>
      </c>
    </row>
    <row r="2708" spans="1:1">
      <c r="A2708" s="1" t="s">
        <v>421</v>
      </c>
    </row>
    <row r="2709" spans="1:1">
      <c r="A2709" s="1" t="s">
        <v>1092</v>
      </c>
    </row>
    <row r="2710" spans="1:1">
      <c r="A2710" s="1" t="s">
        <v>645</v>
      </c>
    </row>
    <row r="2711" spans="1:1">
      <c r="A2711" s="1" t="s">
        <v>1072</v>
      </c>
    </row>
    <row r="2712" spans="1:1">
      <c r="A2712" s="1" t="s">
        <v>1073</v>
      </c>
    </row>
    <row r="2713" spans="1:1">
      <c r="A2713" s="1" t="s">
        <v>584</v>
      </c>
    </row>
    <row r="2714" spans="1:1">
      <c r="A2714" s="1" t="s">
        <v>1019</v>
      </c>
    </row>
    <row r="2715" spans="1:1">
      <c r="A2715" s="1" t="s">
        <v>552</v>
      </c>
    </row>
    <row r="2718" spans="1:1">
      <c r="A2718" s="1" t="s">
        <v>64</v>
      </c>
    </row>
    <row r="2719" spans="1:1">
      <c r="A2719" s="1" t="s">
        <v>1093</v>
      </c>
    </row>
    <row r="2720" spans="1:1">
      <c r="A2720" s="1" t="s">
        <v>247</v>
      </c>
    </row>
    <row r="2721" spans="1:1">
      <c r="A2721" s="1" t="s">
        <v>1094</v>
      </c>
    </row>
    <row r="2722" spans="1:1">
      <c r="A2722" s="1" t="s">
        <v>1095</v>
      </c>
    </row>
    <row r="2723" spans="1:1">
      <c r="A2723" s="1" t="s">
        <v>1096</v>
      </c>
    </row>
    <row r="2724" spans="1:1">
      <c r="A2724" s="1" t="s">
        <v>70</v>
      </c>
    </row>
    <row r="2725" spans="1:1">
      <c r="A2725" s="1" t="s">
        <v>71</v>
      </c>
    </row>
    <row r="2726" spans="1:1">
      <c r="A2726" s="1" t="s">
        <v>1097</v>
      </c>
    </row>
    <row r="2727" spans="1:1">
      <c r="A2727" s="1" t="s">
        <v>955</v>
      </c>
    </row>
    <row r="2728" spans="1:1">
      <c r="A2728" s="1" t="s">
        <v>687</v>
      </c>
    </row>
    <row r="2729" spans="1:1">
      <c r="A2729" s="1" t="s">
        <v>1098</v>
      </c>
    </row>
    <row r="2730" spans="1:1">
      <c r="A2730" s="1" t="s">
        <v>1099</v>
      </c>
    </row>
    <row r="2734" spans="1:1">
      <c r="A2734" s="1" t="s">
        <v>1081</v>
      </c>
    </row>
    <row r="2735" spans="1:1">
      <c r="A2735" s="1" t="s">
        <v>1100</v>
      </c>
    </row>
    <row r="2736" spans="1:1">
      <c r="A2736" s="1" t="s">
        <v>1101</v>
      </c>
    </row>
    <row r="2737" spans="1:1">
      <c r="A2737" s="1" t="s">
        <v>421</v>
      </c>
    </row>
    <row r="2738" spans="1:1">
      <c r="A2738" s="1" t="s">
        <v>421</v>
      </c>
    </row>
    <row r="2739" spans="1:1">
      <c r="A2739" s="1" t="s">
        <v>658</v>
      </c>
    </row>
    <row r="2740" spans="1:1">
      <c r="A2740" s="1" t="s">
        <v>421</v>
      </c>
    </row>
    <row r="2741" spans="1:1">
      <c r="A2741" s="1" t="s">
        <v>978</v>
      </c>
    </row>
    <row r="2742" spans="1:1">
      <c r="A2742" s="1" t="s">
        <v>633</v>
      </c>
    </row>
    <row r="2743" spans="1:1">
      <c r="A2743" s="1" t="s">
        <v>421</v>
      </c>
    </row>
    <row r="2744" spans="1:1">
      <c r="A2744" s="1" t="s">
        <v>1102</v>
      </c>
    </row>
    <row r="2745" spans="1:1">
      <c r="A2745" s="1" t="s">
        <v>425</v>
      </c>
    </row>
    <row r="2746" spans="1:1">
      <c r="A2746" s="1" t="s">
        <v>1103</v>
      </c>
    </row>
    <row r="2747" spans="1:1">
      <c r="A2747" s="1" t="s">
        <v>421</v>
      </c>
    </row>
    <row r="2748" spans="1:1">
      <c r="A2748" s="1" t="s">
        <v>421</v>
      </c>
    </row>
    <row r="2749" spans="1:1">
      <c r="A2749" s="1" t="s">
        <v>1104</v>
      </c>
    </row>
    <row r="2750" spans="1:1">
      <c r="A2750" s="1" t="s">
        <v>421</v>
      </c>
    </row>
    <row r="2751" spans="1:1">
      <c r="A2751" s="1" t="s">
        <v>1105</v>
      </c>
    </row>
    <row r="2752" spans="1:1">
      <c r="A2752" s="1" t="s">
        <v>740</v>
      </c>
    </row>
    <row r="2753" spans="1:1">
      <c r="A2753" s="1" t="s">
        <v>584</v>
      </c>
    </row>
    <row r="2754" spans="1:1">
      <c r="A2754" s="1" t="s">
        <v>1019</v>
      </c>
    </row>
    <row r="2755" spans="1:1">
      <c r="A2755" s="1" t="s">
        <v>552</v>
      </c>
    </row>
    <row r="2758" spans="1:1">
      <c r="A2758" s="1" t="s">
        <v>64</v>
      </c>
    </row>
    <row r="2759" spans="1:1">
      <c r="A2759" s="1" t="s">
        <v>1106</v>
      </c>
    </row>
    <row r="2760" spans="1:1">
      <c r="A2760" s="1" t="s">
        <v>247</v>
      </c>
    </row>
    <row r="2761" spans="1:1">
      <c r="A2761" s="1" t="s">
        <v>1107</v>
      </c>
    </row>
    <row r="2762" spans="1:1">
      <c r="A2762" s="1" t="s">
        <v>1108</v>
      </c>
    </row>
    <row r="2763" spans="1:1">
      <c r="A2763" s="1" t="s">
        <v>1109</v>
      </c>
    </row>
    <row r="2764" spans="1:1">
      <c r="A2764" s="1" t="s">
        <v>70</v>
      </c>
    </row>
    <row r="2765" spans="1:1">
      <c r="A2765" s="1" t="s">
        <v>71</v>
      </c>
    </row>
    <row r="2766" spans="1:1">
      <c r="A2766" s="1" t="s">
        <v>1110</v>
      </c>
    </row>
    <row r="2767" spans="1:1">
      <c r="A2767" s="1" t="s">
        <v>955</v>
      </c>
    </row>
    <row r="2768" spans="1:1">
      <c r="A2768" s="1" t="s">
        <v>699</v>
      </c>
    </row>
    <row r="2769" spans="1:1">
      <c r="A2769" s="1" t="s">
        <v>1111</v>
      </c>
    </row>
    <row r="2770" spans="1:1">
      <c r="A2770" s="1" t="s">
        <v>1112</v>
      </c>
    </row>
    <row r="2774" spans="1:1">
      <c r="A2774" s="1" t="s">
        <v>1113</v>
      </c>
    </row>
    <row r="2775" spans="1:1">
      <c r="A2775" s="1" t="s">
        <v>1114</v>
      </c>
    </row>
    <row r="2776" spans="1:1">
      <c r="A2776" s="1" t="s">
        <v>421</v>
      </c>
    </row>
    <row r="2777" spans="1:1">
      <c r="A2777" s="1" t="s">
        <v>658</v>
      </c>
    </row>
    <row r="2778" spans="1:1">
      <c r="A2778" s="1" t="s">
        <v>421</v>
      </c>
    </row>
    <row r="2779" spans="1:1">
      <c r="A2779" s="1" t="s">
        <v>421</v>
      </c>
    </row>
    <row r="2780" spans="1:1">
      <c r="A2780" s="1" t="s">
        <v>1115</v>
      </c>
    </row>
    <row r="2781" spans="1:1">
      <c r="A2781" s="1" t="s">
        <v>421</v>
      </c>
    </row>
    <row r="2782" spans="1:1">
      <c r="A2782" s="1" t="s">
        <v>421</v>
      </c>
    </row>
    <row r="2783" spans="1:1">
      <c r="A2783" s="1" t="s">
        <v>1102</v>
      </c>
    </row>
    <row r="2784" spans="1:1">
      <c r="A2784" s="1" t="s">
        <v>566</v>
      </c>
    </row>
    <row r="2785" spans="1:1">
      <c r="A2785" s="1" t="s">
        <v>993</v>
      </c>
    </row>
    <row r="2786" spans="1:1">
      <c r="A2786" s="1" t="s">
        <v>421</v>
      </c>
    </row>
    <row r="2787" spans="1:1">
      <c r="A2787" s="1" t="s">
        <v>421</v>
      </c>
    </row>
    <row r="2788" spans="1:1">
      <c r="A2788" s="1" t="s">
        <v>1116</v>
      </c>
    </row>
    <row r="2789" spans="1:1">
      <c r="A2789" s="1" t="s">
        <v>421</v>
      </c>
    </row>
    <row r="2790" spans="1:1">
      <c r="A2790" s="1" t="s">
        <v>421</v>
      </c>
    </row>
    <row r="2791" spans="1:1">
      <c r="A2791" s="1" t="s">
        <v>1117</v>
      </c>
    </row>
    <row r="2792" spans="1:1">
      <c r="A2792" s="1" t="s">
        <v>1118</v>
      </c>
    </row>
    <row r="2793" spans="1:1">
      <c r="A2793" s="1" t="s">
        <v>584</v>
      </c>
    </row>
    <row r="2794" spans="1:1">
      <c r="A2794" s="1" t="s">
        <v>1019</v>
      </c>
    </row>
    <row r="2795" spans="1:1">
      <c r="A2795" s="1" t="s">
        <v>552</v>
      </c>
    </row>
    <row r="2798" spans="1:1">
      <c r="A2798" s="1" t="s">
        <v>64</v>
      </c>
    </row>
    <row r="2799" spans="1:1">
      <c r="A2799" s="1" t="s">
        <v>1119</v>
      </c>
    </row>
    <row r="2800" spans="1:1">
      <c r="A2800" s="1" t="s">
        <v>247</v>
      </c>
    </row>
    <row r="2801" spans="1:1">
      <c r="A2801" s="1" t="s">
        <v>1120</v>
      </c>
    </row>
    <row r="2802" spans="1:1">
      <c r="A2802" s="1" t="s">
        <v>1121</v>
      </c>
    </row>
    <row r="2803" spans="1:1">
      <c r="A2803" s="1" t="s">
        <v>1122</v>
      </c>
    </row>
    <row r="2804" spans="1:1">
      <c r="A2804" s="1" t="s">
        <v>70</v>
      </c>
    </row>
    <row r="2805" spans="1:1">
      <c r="A2805" s="1" t="s">
        <v>71</v>
      </c>
    </row>
    <row r="2806" spans="1:1">
      <c r="A2806" s="1" t="s">
        <v>1123</v>
      </c>
    </row>
    <row r="2807" spans="1:1">
      <c r="A2807" s="1" t="s">
        <v>955</v>
      </c>
    </row>
    <row r="2808" spans="1:1">
      <c r="A2808" s="1" t="s">
        <v>708</v>
      </c>
    </row>
    <row r="2809" spans="1:1">
      <c r="A2809" s="1" t="s">
        <v>1124</v>
      </c>
    </row>
    <row r="2810" spans="1:1">
      <c r="A2810" s="1" t="s">
        <v>1125</v>
      </c>
    </row>
    <row r="2814" spans="1:1">
      <c r="A2814" s="1" t="s">
        <v>1126</v>
      </c>
    </row>
    <row r="2815" spans="1:1">
      <c r="A2815" s="1" t="s">
        <v>1127</v>
      </c>
    </row>
    <row r="2816" spans="1:1">
      <c r="A2816" s="1" t="s">
        <v>421</v>
      </c>
    </row>
    <row r="2817" spans="1:1">
      <c r="A2817" s="1" t="s">
        <v>658</v>
      </c>
    </row>
    <row r="2818" spans="1:1">
      <c r="A2818" s="1" t="s">
        <v>421</v>
      </c>
    </row>
    <row r="2819" spans="1:1">
      <c r="A2819" s="1" t="s">
        <v>633</v>
      </c>
    </row>
    <row r="2820" spans="1:1">
      <c r="A2820" s="1" t="s">
        <v>978</v>
      </c>
    </row>
    <row r="2821" spans="1:1">
      <c r="A2821" s="1" t="s">
        <v>421</v>
      </c>
    </row>
    <row r="2822" spans="1:1">
      <c r="A2822" s="1" t="s">
        <v>421</v>
      </c>
    </row>
    <row r="2823" spans="1:1">
      <c r="A2823" s="1" t="s">
        <v>1102</v>
      </c>
    </row>
    <row r="2824" spans="1:1">
      <c r="A2824" s="1" t="s">
        <v>566</v>
      </c>
    </row>
    <row r="2825" spans="1:1">
      <c r="A2825" s="1" t="s">
        <v>993</v>
      </c>
    </row>
    <row r="2826" spans="1:1">
      <c r="A2826" s="1" t="s">
        <v>421</v>
      </c>
    </row>
    <row r="2827" spans="1:1">
      <c r="A2827" s="1" t="s">
        <v>421</v>
      </c>
    </row>
    <row r="2828" spans="1:1">
      <c r="A2828" s="1" t="s">
        <v>1104</v>
      </c>
    </row>
    <row r="2829" spans="1:1">
      <c r="A2829" s="1" t="s">
        <v>425</v>
      </c>
    </row>
    <row r="2830" spans="1:1">
      <c r="A2830" s="1" t="s">
        <v>421</v>
      </c>
    </row>
    <row r="2831" spans="1:1">
      <c r="A2831" s="1" t="s">
        <v>1128</v>
      </c>
    </row>
    <row r="2832" spans="1:1">
      <c r="A2832" s="1" t="s">
        <v>1129</v>
      </c>
    </row>
    <row r="2833" spans="1:1">
      <c r="A2833" s="1" t="s">
        <v>584</v>
      </c>
    </row>
    <row r="2834" spans="1:1">
      <c r="A2834" s="1" t="s">
        <v>1019</v>
      </c>
    </row>
    <row r="2835" spans="1:1">
      <c r="A2835" s="1" t="s">
        <v>552</v>
      </c>
    </row>
    <row r="2838" spans="1:1">
      <c r="A2838" s="1" t="s">
        <v>64</v>
      </c>
    </row>
    <row r="2839" spans="1:1">
      <c r="A2839" s="1" t="s">
        <v>1130</v>
      </c>
    </row>
    <row r="2840" spans="1:1">
      <c r="A2840" s="1" t="s">
        <v>247</v>
      </c>
    </row>
    <row r="2841" spans="1:1">
      <c r="A2841" s="1" t="s">
        <v>1131</v>
      </c>
    </row>
    <row r="2842" spans="1:1">
      <c r="A2842" s="1" t="s">
        <v>1132</v>
      </c>
    </row>
    <row r="2843" spans="1:1">
      <c r="A2843" s="1" t="s">
        <v>1133</v>
      </c>
    </row>
    <row r="2844" spans="1:1">
      <c r="A2844" s="1" t="s">
        <v>70</v>
      </c>
    </row>
    <row r="2845" spans="1:1">
      <c r="A2845" s="1" t="s">
        <v>71</v>
      </c>
    </row>
    <row r="2846" spans="1:1">
      <c r="A2846" s="1" t="s">
        <v>1134</v>
      </c>
    </row>
    <row r="2847" spans="1:1">
      <c r="A2847" s="1" t="s">
        <v>955</v>
      </c>
    </row>
    <row r="2848" spans="1:1">
      <c r="A2848" s="1" t="s">
        <v>721</v>
      </c>
    </row>
    <row r="2849" spans="1:1">
      <c r="A2849" s="1" t="s">
        <v>1135</v>
      </c>
    </row>
    <row r="2850" spans="1:1">
      <c r="A2850" s="1" t="s">
        <v>1136</v>
      </c>
    </row>
    <row r="2854" spans="1:1">
      <c r="A2854" s="1" t="s">
        <v>1126</v>
      </c>
    </row>
    <row r="2855" spans="1:1">
      <c r="A2855" s="1" t="s">
        <v>1137</v>
      </c>
    </row>
    <row r="2856" spans="1:1">
      <c r="A2856" s="1" t="s">
        <v>421</v>
      </c>
    </row>
    <row r="2857" spans="1:1">
      <c r="A2857" s="1" t="s">
        <v>658</v>
      </c>
    </row>
    <row r="2858" spans="1:1">
      <c r="A2858" s="1" t="s">
        <v>633</v>
      </c>
    </row>
    <row r="2859" spans="1:1">
      <c r="A2859" s="1" t="s">
        <v>421</v>
      </c>
    </row>
    <row r="2860" spans="1:1">
      <c r="A2860" s="1" t="s">
        <v>978</v>
      </c>
    </row>
    <row r="2861" spans="1:1">
      <c r="A2861" s="1" t="s">
        <v>421</v>
      </c>
    </row>
    <row r="2862" spans="1:1">
      <c r="A2862" s="1" t="s">
        <v>421</v>
      </c>
    </row>
    <row r="2863" spans="1:1">
      <c r="A2863" s="1" t="s">
        <v>1138</v>
      </c>
    </row>
    <row r="2864" spans="1:1">
      <c r="A2864" s="1" t="s">
        <v>564</v>
      </c>
    </row>
    <row r="2865" spans="1:1">
      <c r="A2865" s="1" t="s">
        <v>993</v>
      </c>
    </row>
    <row r="2866" spans="1:1">
      <c r="A2866" s="1" t="s">
        <v>421</v>
      </c>
    </row>
    <row r="2867" spans="1:1">
      <c r="A2867" s="1" t="s">
        <v>645</v>
      </c>
    </row>
    <row r="2868" spans="1:1">
      <c r="A2868" s="1" t="s">
        <v>1051</v>
      </c>
    </row>
    <row r="2869" spans="1:1">
      <c r="A2869" s="1" t="s">
        <v>425</v>
      </c>
    </row>
    <row r="2870" spans="1:1">
      <c r="A2870" s="1" t="s">
        <v>500</v>
      </c>
    </row>
    <row r="2871" spans="1:1">
      <c r="A2871" s="1" t="s">
        <v>1139</v>
      </c>
    </row>
    <row r="2872" spans="1:1">
      <c r="A2872" s="1" t="s">
        <v>1129</v>
      </c>
    </row>
    <row r="2873" spans="1:1">
      <c r="A2873" s="1" t="s">
        <v>584</v>
      </c>
    </row>
    <row r="2874" spans="1:1">
      <c r="A2874" s="1" t="s">
        <v>1019</v>
      </c>
    </row>
    <row r="2875" spans="1:1">
      <c r="A2875" s="1" t="s">
        <v>552</v>
      </c>
    </row>
    <row r="2878" spans="1:1">
      <c r="A2878" s="1" t="s">
        <v>64</v>
      </c>
    </row>
    <row r="2879" spans="1:1">
      <c r="A2879" s="1" t="s">
        <v>1140</v>
      </c>
    </row>
    <row r="2880" spans="1:1">
      <c r="A2880" s="1" t="s">
        <v>247</v>
      </c>
    </row>
    <row r="2881" spans="1:1">
      <c r="A2881" s="1" t="s">
        <v>1141</v>
      </c>
    </row>
    <row r="2882" spans="1:1">
      <c r="A2882" s="1" t="s">
        <v>1142</v>
      </c>
    </row>
    <row r="2883" spans="1:1">
      <c r="A2883" s="1" t="s">
        <v>1143</v>
      </c>
    </row>
    <row r="2884" spans="1:1">
      <c r="A2884" s="1" t="s">
        <v>70</v>
      </c>
    </row>
    <row r="2885" spans="1:1">
      <c r="A2885" s="1" t="s">
        <v>71</v>
      </c>
    </row>
    <row r="2886" spans="1:1">
      <c r="A2886" s="1" t="s">
        <v>1144</v>
      </c>
    </row>
    <row r="2887" spans="1:1">
      <c r="A2887" s="1" t="s">
        <v>955</v>
      </c>
    </row>
    <row r="2888" spans="1:1">
      <c r="A2888" s="1" t="s">
        <v>734</v>
      </c>
    </row>
    <row r="2889" spans="1:1">
      <c r="A2889" s="1" t="s">
        <v>1145</v>
      </c>
    </row>
    <row r="2890" spans="1:1">
      <c r="A2890" s="1" t="s">
        <v>1146</v>
      </c>
    </row>
    <row r="2894" spans="1:1">
      <c r="A2894" s="1" t="s">
        <v>1126</v>
      </c>
    </row>
    <row r="2895" spans="1:1">
      <c r="A2895" s="1" t="s">
        <v>1147</v>
      </c>
    </row>
    <row r="2896" spans="1:1">
      <c r="A2896" s="1" t="s">
        <v>781</v>
      </c>
    </row>
    <row r="2897" spans="1:1">
      <c r="A2897" s="1" t="s">
        <v>1148</v>
      </c>
    </row>
    <row r="2898" spans="1:1">
      <c r="A2898" s="1" t="s">
        <v>421</v>
      </c>
    </row>
    <row r="2899" spans="1:1">
      <c r="A2899" s="1" t="s">
        <v>421</v>
      </c>
    </row>
    <row r="2900" spans="1:1">
      <c r="A2900" s="1" t="s">
        <v>978</v>
      </c>
    </row>
    <row r="2901" spans="1:1">
      <c r="A2901" s="1" t="s">
        <v>421</v>
      </c>
    </row>
    <row r="2902" spans="1:1">
      <c r="A2902" s="1" t="s">
        <v>566</v>
      </c>
    </row>
    <row r="2903" spans="1:1">
      <c r="A2903" s="1" t="s">
        <v>979</v>
      </c>
    </row>
    <row r="2904" spans="1:1">
      <c r="A2904" s="1" t="s">
        <v>564</v>
      </c>
    </row>
    <row r="2905" spans="1:1">
      <c r="A2905" s="1" t="s">
        <v>993</v>
      </c>
    </row>
    <row r="2906" spans="1:1">
      <c r="A2906" s="1" t="s">
        <v>421</v>
      </c>
    </row>
    <row r="2907" spans="1:1">
      <c r="A2907" s="1" t="s">
        <v>645</v>
      </c>
    </row>
    <row r="2908" spans="1:1">
      <c r="A2908" s="1" t="s">
        <v>1051</v>
      </c>
    </row>
    <row r="2909" spans="1:1">
      <c r="A2909" s="1" t="s">
        <v>425</v>
      </c>
    </row>
    <row r="2910" spans="1:1">
      <c r="A2910" s="1" t="s">
        <v>680</v>
      </c>
    </row>
    <row r="2911" spans="1:1">
      <c r="A2911" s="1" t="s">
        <v>1149</v>
      </c>
    </row>
    <row r="2912" spans="1:1">
      <c r="A2912" s="1" t="s">
        <v>784</v>
      </c>
    </row>
    <row r="2913" spans="1:1">
      <c r="A2913" s="1" t="s">
        <v>584</v>
      </c>
    </row>
    <row r="2914" spans="1:1">
      <c r="A2914" s="1" t="s">
        <v>1019</v>
      </c>
    </row>
    <row r="2915" spans="1:1">
      <c r="A2915" s="1" t="s">
        <v>552</v>
      </c>
    </row>
    <row r="2918" spans="1:1">
      <c r="A2918" s="1" t="s">
        <v>64</v>
      </c>
    </row>
    <row r="2919" spans="1:1">
      <c r="A2919" s="1" t="s">
        <v>1150</v>
      </c>
    </row>
    <row r="2920" spans="1:1">
      <c r="A2920" s="1" t="s">
        <v>247</v>
      </c>
    </row>
    <row r="2921" spans="1:1">
      <c r="A2921" s="1" t="s">
        <v>1151</v>
      </c>
    </row>
    <row r="2922" spans="1:1">
      <c r="A2922" s="1" t="s">
        <v>1152</v>
      </c>
    </row>
    <row r="2923" spans="1:1">
      <c r="A2923" s="1" t="s">
        <v>1153</v>
      </c>
    </row>
    <row r="2924" spans="1:1">
      <c r="A2924" s="1" t="s">
        <v>70</v>
      </c>
    </row>
    <row r="2925" spans="1:1">
      <c r="A2925" s="1" t="s">
        <v>71</v>
      </c>
    </row>
    <row r="2926" spans="1:1">
      <c r="A2926" s="1" t="s">
        <v>1154</v>
      </c>
    </row>
    <row r="2927" spans="1:1">
      <c r="A2927" s="1" t="s">
        <v>955</v>
      </c>
    </row>
    <row r="2928" spans="1:1">
      <c r="A2928" s="1" t="s">
        <v>746</v>
      </c>
    </row>
    <row r="2929" spans="1:1">
      <c r="A2929" s="1" t="s">
        <v>1155</v>
      </c>
    </row>
    <row r="2930" spans="1:1">
      <c r="A2930" s="1" t="s">
        <v>1156</v>
      </c>
    </row>
    <row r="2934" spans="1:1">
      <c r="A2934" s="1" t="s">
        <v>1126</v>
      </c>
    </row>
    <row r="2935" spans="1:1">
      <c r="A2935" s="1" t="s">
        <v>1157</v>
      </c>
    </row>
    <row r="2936" spans="1:1">
      <c r="A2936" s="1" t="s">
        <v>1158</v>
      </c>
    </row>
    <row r="2937" spans="1:1">
      <c r="A2937" s="1" t="s">
        <v>658</v>
      </c>
    </row>
    <row r="2938" spans="1:1">
      <c r="A2938" s="1" t="s">
        <v>421</v>
      </c>
    </row>
    <row r="2939" spans="1:1">
      <c r="A2939" s="1" t="s">
        <v>421</v>
      </c>
    </row>
    <row r="2940" spans="1:1">
      <c r="A2940" s="1" t="s">
        <v>978</v>
      </c>
    </row>
    <row r="2941" spans="1:1">
      <c r="A2941" s="1" t="s">
        <v>421</v>
      </c>
    </row>
    <row r="2942" spans="1:1">
      <c r="A2942" s="1" t="s">
        <v>566</v>
      </c>
    </row>
    <row r="2943" spans="1:1">
      <c r="A2943" s="1" t="s">
        <v>979</v>
      </c>
    </row>
    <row r="2944" spans="1:1">
      <c r="A2944" s="1" t="s">
        <v>564</v>
      </c>
    </row>
    <row r="2945" spans="1:1">
      <c r="A2945" s="1" t="s">
        <v>993</v>
      </c>
    </row>
    <row r="2946" spans="1:1">
      <c r="A2946" s="1" t="s">
        <v>645</v>
      </c>
    </row>
    <row r="2947" spans="1:1">
      <c r="A2947" s="1" t="s">
        <v>421</v>
      </c>
    </row>
    <row r="2948" spans="1:1">
      <c r="A2948" s="1" t="s">
        <v>1051</v>
      </c>
    </row>
    <row r="2949" spans="1:1">
      <c r="A2949" s="1" t="s">
        <v>1159</v>
      </c>
    </row>
    <row r="2950" spans="1:1">
      <c r="A2950" s="1" t="s">
        <v>1160</v>
      </c>
    </row>
    <row r="2951" spans="1:1">
      <c r="A2951" s="1" t="s">
        <v>1161</v>
      </c>
    </row>
    <row r="2952" spans="1:1">
      <c r="A2952" s="1" t="s">
        <v>421</v>
      </c>
    </row>
    <row r="2953" spans="1:1">
      <c r="A2953" s="1" t="s">
        <v>584</v>
      </c>
    </row>
    <row r="2954" spans="1:1">
      <c r="A2954" s="1" t="s">
        <v>1019</v>
      </c>
    </row>
    <row r="2955" spans="1:1">
      <c r="A2955" s="1" t="s">
        <v>552</v>
      </c>
    </row>
    <row r="2958" spans="1:1">
      <c r="A2958" s="1" t="s">
        <v>64</v>
      </c>
    </row>
    <row r="2959" spans="1:1">
      <c r="A2959" s="1" t="s">
        <v>1162</v>
      </c>
    </row>
    <row r="2960" spans="1:1">
      <c r="A2960" s="1" t="s">
        <v>247</v>
      </c>
    </row>
    <row r="2961" spans="1:1">
      <c r="A2961" s="1" t="s">
        <v>1163</v>
      </c>
    </row>
    <row r="2962" spans="1:1">
      <c r="A2962" s="1" t="s">
        <v>1164</v>
      </c>
    </row>
    <row r="2963" spans="1:1">
      <c r="A2963" s="1" t="s">
        <v>1165</v>
      </c>
    </row>
    <row r="2964" spans="1:1">
      <c r="A2964" s="1" t="s">
        <v>70</v>
      </c>
    </row>
    <row r="2965" spans="1:1">
      <c r="A2965" s="1" t="s">
        <v>71</v>
      </c>
    </row>
    <row r="2966" spans="1:1">
      <c r="A2966" s="1" t="s">
        <v>1166</v>
      </c>
    </row>
    <row r="2967" spans="1:1">
      <c r="A2967" s="1" t="s">
        <v>955</v>
      </c>
    </row>
    <row r="2968" spans="1:1">
      <c r="A2968" s="1" t="s">
        <v>765</v>
      </c>
    </row>
    <row r="2969" spans="1:1">
      <c r="A2969" s="1" t="s">
        <v>1167</v>
      </c>
    </row>
    <row r="2970" spans="1:1">
      <c r="A2970" s="1" t="s">
        <v>1168</v>
      </c>
    </row>
    <row r="2974" spans="1:1">
      <c r="A2974" s="1" t="s">
        <v>1126</v>
      </c>
    </row>
    <row r="2975" spans="1:1">
      <c r="A2975" s="1" t="s">
        <v>1169</v>
      </c>
    </row>
    <row r="2976" spans="1:1">
      <c r="A2976" s="1" t="s">
        <v>421</v>
      </c>
    </row>
    <row r="2977" spans="1:1">
      <c r="A2977" s="1" t="s">
        <v>1170</v>
      </c>
    </row>
    <row r="2978" spans="1:1">
      <c r="A2978" s="1" t="s">
        <v>421</v>
      </c>
    </row>
    <row r="2979" spans="1:1">
      <c r="A2979" s="1" t="s">
        <v>421</v>
      </c>
    </row>
    <row r="2980" spans="1:1">
      <c r="A2980" s="1" t="s">
        <v>978</v>
      </c>
    </row>
    <row r="2981" spans="1:1">
      <c r="A2981" s="1" t="s">
        <v>566</v>
      </c>
    </row>
    <row r="2982" spans="1:1">
      <c r="A2982" s="1" t="s">
        <v>421</v>
      </c>
    </row>
    <row r="2983" spans="1:1">
      <c r="A2983" s="1" t="s">
        <v>979</v>
      </c>
    </row>
    <row r="2984" spans="1:1">
      <c r="A2984" s="1" t="s">
        <v>564</v>
      </c>
    </row>
    <row r="2985" spans="1:1">
      <c r="A2985" s="1" t="s">
        <v>1171</v>
      </c>
    </row>
    <row r="2986" spans="1:1">
      <c r="A2986" s="1" t="s">
        <v>421</v>
      </c>
    </row>
    <row r="2987" spans="1:1">
      <c r="A2987" s="1" t="s">
        <v>421</v>
      </c>
    </row>
    <row r="2988" spans="1:1">
      <c r="A2988" s="1" t="s">
        <v>1051</v>
      </c>
    </row>
    <row r="2989" spans="1:1">
      <c r="A2989" s="1" t="s">
        <v>782</v>
      </c>
    </row>
    <row r="2990" spans="1:1">
      <c r="A2990" s="1" t="s">
        <v>1160</v>
      </c>
    </row>
    <row r="2991" spans="1:1">
      <c r="A2991" s="1" t="s">
        <v>1172</v>
      </c>
    </row>
    <row r="2992" spans="1:1">
      <c r="A2992" s="1" t="s">
        <v>421</v>
      </c>
    </row>
    <row r="2993" spans="1:1">
      <c r="A2993" s="1" t="s">
        <v>584</v>
      </c>
    </row>
    <row r="2994" spans="1:1">
      <c r="A2994" s="1" t="s">
        <v>1019</v>
      </c>
    </row>
    <row r="2995" spans="1:1">
      <c r="A2995" s="1" t="s">
        <v>552</v>
      </c>
    </row>
    <row r="2998" spans="1:1">
      <c r="A2998" s="1" t="s">
        <v>64</v>
      </c>
    </row>
    <row r="2999" spans="1:1">
      <c r="A2999" s="1" t="s">
        <v>1173</v>
      </c>
    </row>
    <row r="3000" spans="1:1">
      <c r="A3000" s="1" t="s">
        <v>247</v>
      </c>
    </row>
    <row r="3001" spans="1:1">
      <c r="A3001" s="1" t="s">
        <v>1174</v>
      </c>
    </row>
    <row r="3002" spans="1:1">
      <c r="A3002" s="1" t="s">
        <v>1175</v>
      </c>
    </row>
    <row r="3003" spans="1:1">
      <c r="A3003" s="1" t="s">
        <v>1176</v>
      </c>
    </row>
    <row r="3004" spans="1:1">
      <c r="A3004" s="1" t="s">
        <v>70</v>
      </c>
    </row>
    <row r="3005" spans="1:1">
      <c r="A3005" s="1" t="s">
        <v>71</v>
      </c>
    </row>
    <row r="3006" spans="1:1">
      <c r="A3006" s="1" t="s">
        <v>1177</v>
      </c>
    </row>
    <row r="3007" spans="1:1">
      <c r="A3007" s="1" t="s">
        <v>955</v>
      </c>
    </row>
    <row r="3008" spans="1:1">
      <c r="A3008" s="1" t="s">
        <v>777</v>
      </c>
    </row>
    <row r="3009" spans="1:1">
      <c r="A3009" s="1" t="s">
        <v>1178</v>
      </c>
    </row>
    <row r="3010" spans="1:1">
      <c r="A3010" s="1" t="s">
        <v>1179</v>
      </c>
    </row>
    <row r="3014" spans="1:1">
      <c r="A3014" s="1" t="s">
        <v>1126</v>
      </c>
    </row>
    <row r="3015" spans="1:1">
      <c r="A3015" s="1" t="s">
        <v>1180</v>
      </c>
    </row>
    <row r="3016" spans="1:1">
      <c r="A3016" s="1" t="s">
        <v>421</v>
      </c>
    </row>
    <row r="3017" spans="1:1">
      <c r="A3017" s="1" t="s">
        <v>658</v>
      </c>
    </row>
    <row r="3018" spans="1:1">
      <c r="A3018" s="1" t="s">
        <v>781</v>
      </c>
    </row>
    <row r="3019" spans="1:1">
      <c r="A3019" s="1" t="s">
        <v>421</v>
      </c>
    </row>
    <row r="3020" spans="1:1">
      <c r="A3020" s="1" t="s">
        <v>421</v>
      </c>
    </row>
    <row r="3021" spans="1:1">
      <c r="A3021" s="1" t="s">
        <v>1181</v>
      </c>
    </row>
    <row r="3022" spans="1:1">
      <c r="A3022" s="1" t="s">
        <v>421</v>
      </c>
    </row>
    <row r="3023" spans="1:1">
      <c r="A3023" s="1" t="s">
        <v>421</v>
      </c>
    </row>
    <row r="3024" spans="1:1">
      <c r="A3024" s="1" t="s">
        <v>979</v>
      </c>
    </row>
    <row r="3025" spans="1:1">
      <c r="A3025" s="1" t="s">
        <v>421</v>
      </c>
    </row>
    <row r="3026" spans="1:1">
      <c r="A3026" s="1" t="s">
        <v>564</v>
      </c>
    </row>
    <row r="3027" spans="1:1">
      <c r="A3027" s="1" t="s">
        <v>1171</v>
      </c>
    </row>
    <row r="3028" spans="1:1">
      <c r="A3028" s="1" t="s">
        <v>421</v>
      </c>
    </row>
    <row r="3029" spans="1:1">
      <c r="A3029" s="1" t="s">
        <v>421</v>
      </c>
    </row>
    <row r="3030" spans="1:1">
      <c r="A3030" s="1" t="s">
        <v>421</v>
      </c>
    </row>
    <row r="3031" spans="1:1">
      <c r="A3031" s="1" t="s">
        <v>1182</v>
      </c>
    </row>
    <row r="3032" spans="1:1">
      <c r="A3032" s="1" t="s">
        <v>1183</v>
      </c>
    </row>
    <row r="3033" spans="1:1">
      <c r="A3033" s="1" t="s">
        <v>1184</v>
      </c>
    </row>
    <row r="3034" spans="1:1">
      <c r="A3034" s="1" t="s">
        <v>1185</v>
      </c>
    </row>
    <row r="3035" spans="1:1">
      <c r="A3035" s="1" t="s">
        <v>552</v>
      </c>
    </row>
    <row r="3038" spans="1:1">
      <c r="A3038" s="1" t="s">
        <v>64</v>
      </c>
    </row>
    <row r="3039" spans="1:1">
      <c r="A3039" s="1" t="s">
        <v>1186</v>
      </c>
    </row>
    <row r="3040" spans="1:1">
      <c r="A3040" s="1" t="s">
        <v>247</v>
      </c>
    </row>
    <row r="3041" spans="1:1">
      <c r="A3041" s="1" t="s">
        <v>1187</v>
      </c>
    </row>
    <row r="3042" spans="1:1">
      <c r="A3042" s="1" t="s">
        <v>1188</v>
      </c>
    </row>
    <row r="3043" spans="1:1">
      <c r="A3043" s="1" t="s">
        <v>1189</v>
      </c>
    </row>
    <row r="3044" spans="1:1">
      <c r="A3044" s="1" t="s">
        <v>70</v>
      </c>
    </row>
    <row r="3045" spans="1:1">
      <c r="A3045" s="1" t="s">
        <v>71</v>
      </c>
    </row>
    <row r="3046" spans="1:1">
      <c r="A3046" s="1" t="s">
        <v>1190</v>
      </c>
    </row>
    <row r="3047" spans="1:1">
      <c r="A3047" s="1" t="s">
        <v>955</v>
      </c>
    </row>
    <row r="3048" spans="1:1">
      <c r="A3048" s="1" t="s">
        <v>790</v>
      </c>
    </row>
    <row r="3049" spans="1:1">
      <c r="A3049" s="1" t="s">
        <v>1191</v>
      </c>
    </row>
    <row r="3050" spans="1:1">
      <c r="A3050" s="1" t="s">
        <v>1192</v>
      </c>
    </row>
    <row r="3054" spans="1:1">
      <c r="A3054" s="1" t="s">
        <v>1081</v>
      </c>
    </row>
    <row r="3055" spans="1:1">
      <c r="A3055" s="1" t="s">
        <v>1193</v>
      </c>
    </row>
    <row r="3056" spans="1:1">
      <c r="A3056" s="1" t="s">
        <v>633</v>
      </c>
    </row>
    <row r="3057" spans="1:1">
      <c r="A3057" s="1" t="s">
        <v>581</v>
      </c>
    </row>
    <row r="3058" spans="1:1">
      <c r="A3058" s="1" t="s">
        <v>421</v>
      </c>
    </row>
    <row r="3059" spans="1:1">
      <c r="A3059" s="1" t="s">
        <v>421</v>
      </c>
    </row>
    <row r="3060" spans="1:1">
      <c r="A3060" s="1" t="s">
        <v>1170</v>
      </c>
    </row>
    <row r="3061" spans="1:1">
      <c r="A3061" s="1" t="s">
        <v>421</v>
      </c>
    </row>
    <row r="3062" spans="1:1">
      <c r="A3062" s="1" t="s">
        <v>566</v>
      </c>
    </row>
    <row r="3063" spans="1:1">
      <c r="A3063" s="1" t="s">
        <v>978</v>
      </c>
    </row>
    <row r="3064" spans="1:1">
      <c r="A3064" s="1" t="s">
        <v>421</v>
      </c>
    </row>
    <row r="3065" spans="1:1">
      <c r="A3065" s="1" t="s">
        <v>979</v>
      </c>
    </row>
    <row r="3066" spans="1:1">
      <c r="A3066" s="1" t="s">
        <v>421</v>
      </c>
    </row>
    <row r="3067" spans="1:1">
      <c r="A3067" s="1" t="s">
        <v>645</v>
      </c>
    </row>
    <row r="3068" spans="1:1">
      <c r="A3068" s="1" t="s">
        <v>1194</v>
      </c>
    </row>
    <row r="3069" spans="1:1">
      <c r="A3069" s="1" t="s">
        <v>421</v>
      </c>
    </row>
    <row r="3070" spans="1:1">
      <c r="A3070" s="1" t="s">
        <v>421</v>
      </c>
    </row>
    <row r="3071" spans="1:1">
      <c r="A3071" s="1" t="s">
        <v>1182</v>
      </c>
    </row>
    <row r="3072" spans="1:1">
      <c r="A3072" s="1" t="s">
        <v>1183</v>
      </c>
    </row>
    <row r="3073" spans="1:1">
      <c r="A3073" s="1" t="s">
        <v>715</v>
      </c>
    </row>
    <row r="3074" spans="1:1">
      <c r="A3074" s="1" t="s">
        <v>1195</v>
      </c>
    </row>
    <row r="3075" spans="1:1">
      <c r="A3075" s="1" t="s">
        <v>552</v>
      </c>
    </row>
    <row r="3078" spans="1:1">
      <c r="A3078" s="1" t="s">
        <v>64</v>
      </c>
    </row>
    <row r="3079" spans="1:1">
      <c r="A3079" s="1" t="s">
        <v>1196</v>
      </c>
    </row>
    <row r="3080" spans="1:1">
      <c r="A3080" s="1" t="s">
        <v>247</v>
      </c>
    </row>
    <row r="3081" spans="1:1">
      <c r="A3081" s="1" t="s">
        <v>1197</v>
      </c>
    </row>
    <row r="3082" spans="1:1">
      <c r="A3082" s="1" t="s">
        <v>1198</v>
      </c>
    </row>
    <row r="3083" spans="1:1">
      <c r="A3083" s="1" t="s">
        <v>1199</v>
      </c>
    </row>
    <row r="3084" spans="1:1">
      <c r="A3084" s="1" t="s">
        <v>70</v>
      </c>
    </row>
    <row r="3085" spans="1:1">
      <c r="A3085" s="1" t="s">
        <v>71</v>
      </c>
    </row>
    <row r="3086" spans="1:1">
      <c r="A3086" s="1" t="s">
        <v>1200</v>
      </c>
    </row>
    <row r="3087" spans="1:1">
      <c r="A3087" s="1" t="s">
        <v>1201</v>
      </c>
    </row>
    <row r="3089" spans="1:1">
      <c r="A3089" s="1" t="s">
        <v>1202</v>
      </c>
    </row>
    <row r="3090" spans="1:1">
      <c r="A3090" s="1" t="s">
        <v>1203</v>
      </c>
    </row>
    <row r="3091" spans="1:1">
      <c r="A3091" s="1" t="s">
        <v>1204</v>
      </c>
    </row>
    <row r="3092" spans="1:1">
      <c r="A3092" s="1" t="s">
        <v>1205</v>
      </c>
    </row>
    <row r="3093" spans="1:1">
      <c r="A3093" s="1" t="s">
        <v>1206</v>
      </c>
    </row>
    <row r="3094" spans="1:1">
      <c r="A3094" s="1" t="s">
        <v>1207</v>
      </c>
    </row>
    <row r="3095" spans="1:1">
      <c r="A3095" s="1" t="s">
        <v>1208</v>
      </c>
    </row>
    <row r="3096" spans="1:1">
      <c r="A3096" s="1" t="s">
        <v>1209</v>
      </c>
    </row>
    <row r="3097" spans="1:1">
      <c r="A3097" s="1" t="s">
        <v>1210</v>
      </c>
    </row>
    <row r="3098" spans="1:1">
      <c r="A3098" s="1" t="s">
        <v>1211</v>
      </c>
    </row>
    <row r="3099" spans="1:1">
      <c r="A3099" s="1" t="s">
        <v>1212</v>
      </c>
    </row>
    <row r="3100" spans="1:1">
      <c r="A3100" s="1" t="s">
        <v>1213</v>
      </c>
    </row>
    <row r="3101" spans="1:1">
      <c r="A3101" s="1" t="s">
        <v>1214</v>
      </c>
    </row>
    <row r="3102" spans="1:1">
      <c r="A3102" s="1" t="s">
        <v>1215</v>
      </c>
    </row>
    <row r="3103" spans="1:1">
      <c r="A3103" s="1" t="s">
        <v>1216</v>
      </c>
    </row>
    <row r="3104" spans="1:1">
      <c r="A3104" s="1" t="s">
        <v>1217</v>
      </c>
    </row>
    <row r="3105" spans="1:1">
      <c r="A3105" s="1" t="s">
        <v>1218</v>
      </c>
    </row>
    <row r="3106" spans="1:1">
      <c r="A3106" s="1" t="s">
        <v>1219</v>
      </c>
    </row>
    <row r="3107" spans="1:1">
      <c r="A3107" s="1" t="s">
        <v>1220</v>
      </c>
    </row>
    <row r="3108" spans="1:1">
      <c r="A3108" s="1" t="s">
        <v>1221</v>
      </c>
    </row>
    <row r="3109" spans="1:1">
      <c r="A3109" s="1" t="s">
        <v>1222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workbookViewId="0">
      <selection activeCell="G13" sqref="G13"/>
    </sheetView>
  </sheetViews>
  <sheetFormatPr baseColWidth="10" defaultRowHeight="17" x14ac:dyDescent="0"/>
  <sheetData>
    <row r="1" spans="1:15">
      <c r="A1" t="s">
        <v>8653</v>
      </c>
    </row>
    <row r="2" spans="1:15">
      <c r="A2" s="13" t="s">
        <v>6386</v>
      </c>
      <c r="B2" s="13" t="s">
        <v>6390</v>
      </c>
      <c r="C2" s="13" t="s">
        <v>6388</v>
      </c>
      <c r="D2" s="13" t="s">
        <v>6392</v>
      </c>
      <c r="E2" s="13" t="s">
        <v>6388</v>
      </c>
      <c r="F2" s="13" t="s">
        <v>6387</v>
      </c>
      <c r="G2" s="13" t="s">
        <v>6391</v>
      </c>
      <c r="H2" s="13" t="s">
        <v>6389</v>
      </c>
      <c r="I2" s="13" t="s">
        <v>6391</v>
      </c>
      <c r="J2" s="13"/>
      <c r="K2" t="s">
        <v>7221</v>
      </c>
      <c r="L2" t="s">
        <v>7222</v>
      </c>
    </row>
    <row r="3" spans="1:15">
      <c r="A3" s="13" t="s">
        <v>2</v>
      </c>
      <c r="B3" s="13">
        <f>S4_migration_barriers!B1795</f>
        <v>-59.814999999999998</v>
      </c>
      <c r="C3" s="13">
        <f>S4_migration_barriers!C1795</f>
        <v>7.8739999999999997</v>
      </c>
      <c r="D3" s="13">
        <f>S4_migration_barriers!D1795</f>
        <v>-80.349999999999994</v>
      </c>
      <c r="E3" s="13">
        <f>S4_migration_barriers!E1795</f>
        <v>6.65</v>
      </c>
      <c r="F3" s="13">
        <f>S12_model_slopes!B27</f>
        <v>-65.772000000000006</v>
      </c>
      <c r="G3" s="13">
        <f>S12_model_slopes!C27</f>
        <v>-9.8179999999999996</v>
      </c>
      <c r="H3" s="13">
        <f>S12_model_slopes!D27</f>
        <v>-70.308000000000007</v>
      </c>
      <c r="I3" s="13">
        <f>S12_model_slopes!E27</f>
        <v>-10.477</v>
      </c>
      <c r="J3" s="13" t="s">
        <v>5937</v>
      </c>
      <c r="K3">
        <f>ABS(F3-B3)</f>
        <v>5.9570000000000078</v>
      </c>
      <c r="L3">
        <f>ABS(D3-H3)</f>
        <v>10.041999999999987</v>
      </c>
      <c r="M3">
        <f>K3^2</f>
        <v>35.485849000000094</v>
      </c>
      <c r="N3">
        <f>L3^2</f>
        <v>100.84176399999974</v>
      </c>
    </row>
    <row r="4" spans="1:15">
      <c r="A4" s="13" t="s">
        <v>5</v>
      </c>
      <c r="B4" s="13">
        <f>S4_migration_barriers!B1796</f>
        <v>-78.661000000000001</v>
      </c>
      <c r="C4" s="13">
        <f>S4_migration_barriers!C1796</f>
        <v>10.37</v>
      </c>
      <c r="D4" s="13">
        <f>S4_migration_barriers!D1796</f>
        <v>-82.497</v>
      </c>
      <c r="E4" s="13">
        <f>S4_migration_barriers!E1796</f>
        <v>9.8699999999999992</v>
      </c>
      <c r="F4" s="13">
        <f>S12_model_slopes!B28</f>
        <v>-118.521</v>
      </c>
      <c r="G4" s="13">
        <f>S12_model_slopes!C28</f>
        <v>-7.8540000000000001</v>
      </c>
      <c r="H4" s="13">
        <f>S12_model_slopes!D28</f>
        <v>-121.56</v>
      </c>
      <c r="I4" s="13">
        <f>S12_model_slopes!E28</f>
        <v>-8.0489999999999995</v>
      </c>
      <c r="J4" s="13" t="s">
        <v>5938</v>
      </c>
      <c r="K4">
        <f t="shared" ref="K4:K11" si="0">ABS(F4-B4)</f>
        <v>39.86</v>
      </c>
      <c r="L4">
        <f t="shared" ref="L4:L11" si="1">ABS(D4-H4)</f>
        <v>39.063000000000002</v>
      </c>
      <c r="M4">
        <f t="shared" ref="M4:N11" si="2">K4^2</f>
        <v>1588.8196</v>
      </c>
      <c r="N4">
        <f t="shared" si="2"/>
        <v>1525.9179690000001</v>
      </c>
    </row>
    <row r="5" spans="1:15">
      <c r="A5" s="13" t="s">
        <v>8</v>
      </c>
      <c r="B5" s="13">
        <f>S4_migration_barriers!B1797</f>
        <v>-44.44</v>
      </c>
      <c r="C5" s="13">
        <f>S4_migration_barriers!C1797</f>
        <v>2.032</v>
      </c>
      <c r="D5" s="13">
        <f>S4_migration_barriers!D1797</f>
        <v>-64.48</v>
      </c>
      <c r="E5" s="13">
        <f>S4_migration_barriers!E1797</f>
        <v>0.438</v>
      </c>
      <c r="F5" s="13">
        <f>S12_model_slopes!B29</f>
        <v>-45.715000000000003</v>
      </c>
      <c r="G5" s="13">
        <f>S12_model_slopes!C29</f>
        <v>-1.8169999999999999</v>
      </c>
      <c r="H5" s="13">
        <f>S12_model_slopes!D29</f>
        <v>-61.325000000000003</v>
      </c>
      <c r="I5" s="13">
        <f>S12_model_slopes!E29</f>
        <v>-1.988</v>
      </c>
      <c r="J5" s="13" t="s">
        <v>5936</v>
      </c>
      <c r="K5">
        <f t="shared" si="0"/>
        <v>1.2750000000000057</v>
      </c>
      <c r="L5">
        <f t="shared" si="1"/>
        <v>3.1550000000000011</v>
      </c>
      <c r="M5">
        <f t="shared" si="2"/>
        <v>1.6256250000000145</v>
      </c>
      <c r="N5">
        <f t="shared" si="2"/>
        <v>9.9540250000000068</v>
      </c>
    </row>
    <row r="6" spans="1:15">
      <c r="A6" s="13" t="s">
        <v>11</v>
      </c>
      <c r="B6" s="13">
        <f>S4_migration_barriers!B1798</f>
        <v>-64.369</v>
      </c>
      <c r="C6" s="13">
        <f>S4_migration_barriers!C1798</f>
        <v>4.3689999999999998</v>
      </c>
      <c r="D6" s="13">
        <f>S4_migration_barriers!D1798</f>
        <v>-77.307000000000002</v>
      </c>
      <c r="E6" s="13">
        <f>S4_migration_barriers!E1798</f>
        <v>3.41</v>
      </c>
      <c r="F6" s="13">
        <f>S12_model_slopes!B30</f>
        <v>-55.404000000000003</v>
      </c>
      <c r="G6" s="13">
        <f>S12_model_slopes!C30</f>
        <v>-2.7109999999999999</v>
      </c>
      <c r="H6" s="13">
        <f>S12_model_slopes!D30</f>
        <v>-61.235999999999997</v>
      </c>
      <c r="I6" s="13">
        <f>S12_model_slopes!E30</f>
        <v>-2.9260000000000002</v>
      </c>
      <c r="J6" s="13" t="s">
        <v>5940</v>
      </c>
      <c r="K6">
        <f t="shared" si="0"/>
        <v>8.9649999999999963</v>
      </c>
      <c r="L6">
        <f t="shared" si="1"/>
        <v>16.071000000000005</v>
      </c>
      <c r="M6">
        <f t="shared" si="2"/>
        <v>80.371224999999939</v>
      </c>
      <c r="N6">
        <f t="shared" si="2"/>
        <v>258.27704100000017</v>
      </c>
    </row>
    <row r="7" spans="1:15">
      <c r="A7" s="13" t="s">
        <v>14</v>
      </c>
      <c r="B7" s="13">
        <f>S4_migration_barriers!B1799</f>
        <v>-70.448999999999998</v>
      </c>
      <c r="C7" s="13">
        <f>S4_migration_barriers!C1799</f>
        <v>8.1329999999999991</v>
      </c>
      <c r="D7" s="13">
        <f>S4_migration_barriers!D1799</f>
        <v>-21.196000000000002</v>
      </c>
      <c r="E7" s="13">
        <f>S4_migration_barriers!E1799</f>
        <v>9.8279999999999994</v>
      </c>
      <c r="F7" s="13">
        <f>S12_model_slopes!B31</f>
        <v>-39.408000000000001</v>
      </c>
      <c r="G7" s="13">
        <f>S12_model_slopes!C31</f>
        <v>-10.862</v>
      </c>
      <c r="H7" s="13">
        <f>S12_model_slopes!D31</f>
        <v>-42.692</v>
      </c>
      <c r="I7" s="13">
        <f>S12_model_slopes!E31</f>
        <v>-11.757</v>
      </c>
      <c r="J7" s="13" t="s">
        <v>6383</v>
      </c>
      <c r="K7">
        <f t="shared" si="0"/>
        <v>31.040999999999997</v>
      </c>
      <c r="L7">
        <f t="shared" si="1"/>
        <v>21.495999999999999</v>
      </c>
      <c r="M7">
        <f t="shared" si="2"/>
        <v>963.54368099999976</v>
      </c>
      <c r="N7">
        <f t="shared" si="2"/>
        <v>462.07801599999993</v>
      </c>
    </row>
    <row r="8" spans="1:15">
      <c r="A8" s="13" t="s">
        <v>17</v>
      </c>
      <c r="B8" s="13">
        <f>S4_migration_barriers!B1800</f>
        <v>-85.088999999999999</v>
      </c>
      <c r="C8" s="13">
        <f>S4_migration_barriers!C1800</f>
        <v>0.40699999999999997</v>
      </c>
      <c r="D8" s="13">
        <f>S4_migration_barriers!D1800</f>
        <v>-121.929</v>
      </c>
      <c r="E8" s="13">
        <f>S4_migration_barriers!E1800</f>
        <v>0.66700000000000004</v>
      </c>
      <c r="F8" s="13">
        <f>S12_model_slopes!B32</f>
        <v>-102.169</v>
      </c>
      <c r="G8" s="13">
        <f>S12_model_slopes!C32</f>
        <v>-2.4809999999999999</v>
      </c>
      <c r="H8" s="13">
        <f>S12_model_slopes!D32</f>
        <v>-109.364</v>
      </c>
      <c r="I8" s="13">
        <f>S12_model_slopes!E32</f>
        <v>-2.54</v>
      </c>
      <c r="J8" s="13" t="s">
        <v>5939</v>
      </c>
      <c r="K8">
        <f t="shared" si="0"/>
        <v>17.079999999999998</v>
      </c>
      <c r="L8">
        <f t="shared" si="1"/>
        <v>12.564999999999998</v>
      </c>
      <c r="M8">
        <f t="shared" si="2"/>
        <v>291.72639999999996</v>
      </c>
      <c r="N8">
        <f t="shared" si="2"/>
        <v>157.87922499999993</v>
      </c>
    </row>
    <row r="9" spans="1:15">
      <c r="A9" s="13" t="s">
        <v>20</v>
      </c>
      <c r="B9" s="13">
        <f>S4_migration_barriers!B1801</f>
        <v>-35.512</v>
      </c>
      <c r="C9" s="13">
        <f>S4_migration_barriers!C1801</f>
        <v>3.089</v>
      </c>
      <c r="D9" s="13">
        <f>S4_migration_barriers!D1801</f>
        <v>-51.820999999999998</v>
      </c>
      <c r="E9" s="13">
        <f>S4_migration_barriers!E1801</f>
        <v>2.133</v>
      </c>
      <c r="F9" s="13">
        <f>S12_model_slopes!B33</f>
        <v>-40.564999999999998</v>
      </c>
      <c r="G9" s="13">
        <f>S12_model_slopes!C33</f>
        <v>-1.756</v>
      </c>
      <c r="H9" s="13">
        <f>S12_model_slopes!D33</f>
        <v>-50.996000000000002</v>
      </c>
      <c r="I9" s="13">
        <f>S12_model_slopes!E33</f>
        <v>-1.82</v>
      </c>
      <c r="J9" s="13" t="s">
        <v>5935</v>
      </c>
      <c r="K9">
        <f t="shared" si="0"/>
        <v>5.0529999999999973</v>
      </c>
      <c r="L9">
        <f t="shared" si="1"/>
        <v>0.82499999999999574</v>
      </c>
      <c r="M9">
        <f t="shared" si="2"/>
        <v>25.532808999999972</v>
      </c>
      <c r="N9">
        <f t="shared" si="2"/>
        <v>0.68062499999999293</v>
      </c>
    </row>
    <row r="10" spans="1:15">
      <c r="A10" s="13" t="s">
        <v>23</v>
      </c>
      <c r="B10" s="13">
        <f>S4_migration_barriers!B1802</f>
        <v>-63.722999999999999</v>
      </c>
      <c r="C10" s="13">
        <f>S4_migration_barriers!C1802</f>
        <v>4.931</v>
      </c>
      <c r="D10" s="13">
        <f>S4_migration_barriers!D1802</f>
        <v>-72.783000000000001</v>
      </c>
      <c r="E10" s="13">
        <f>S4_migration_barriers!E1802</f>
        <v>2.4980000000000002</v>
      </c>
      <c r="F10" s="13">
        <f>S12_model_slopes!B34</f>
        <v>-67.183999999999997</v>
      </c>
      <c r="G10" s="13">
        <f>S12_model_slopes!C34</f>
        <v>-2.3690000000000002</v>
      </c>
      <c r="H10" s="13">
        <f>S12_model_slopes!D34</f>
        <v>-78.811999999999998</v>
      </c>
      <c r="I10" s="13">
        <f>S12_model_slopes!E34</f>
        <v>-2.5430000000000001</v>
      </c>
      <c r="J10" s="13" t="s">
        <v>6384</v>
      </c>
      <c r="K10">
        <f t="shared" si="0"/>
        <v>3.4609999999999985</v>
      </c>
      <c r="L10">
        <f t="shared" si="1"/>
        <v>6.0289999999999964</v>
      </c>
      <c r="M10">
        <f t="shared" si="2"/>
        <v>11.97852099999999</v>
      </c>
      <c r="N10">
        <f t="shared" si="2"/>
        <v>36.348840999999958</v>
      </c>
    </row>
    <row r="11" spans="1:15">
      <c r="A11" s="13" t="s">
        <v>26</v>
      </c>
      <c r="B11" s="13">
        <f>S4_migration_barriers!B1803</f>
        <v>-85.902000000000001</v>
      </c>
      <c r="C11" s="13">
        <f>S4_migration_barriers!C1803</f>
        <v>13.742000000000001</v>
      </c>
      <c r="D11" s="13">
        <f>S4_migration_barriers!D1803</f>
        <v>-124.30200000000001</v>
      </c>
      <c r="E11" s="13">
        <f>S4_migration_barriers!E1803</f>
        <v>19.794</v>
      </c>
      <c r="F11" s="13">
        <f>S12_model_slopes!B35</f>
        <v>-118.29600000000001</v>
      </c>
      <c r="G11" s="13">
        <f>S12_model_slopes!C35</f>
        <v>-88.841999999999999</v>
      </c>
      <c r="H11" s="13">
        <f>S12_model_slopes!D35</f>
        <v>-98.207999999999998</v>
      </c>
      <c r="I11" s="13">
        <f>S12_model_slopes!E35</f>
        <v>-73.760999999999996</v>
      </c>
      <c r="J11" s="13" t="s">
        <v>6385</v>
      </c>
      <c r="K11">
        <f t="shared" si="0"/>
        <v>32.394000000000005</v>
      </c>
      <c r="L11">
        <f t="shared" si="1"/>
        <v>26.094000000000008</v>
      </c>
      <c r="M11">
        <f t="shared" si="2"/>
        <v>1049.3712360000004</v>
      </c>
      <c r="N11">
        <f t="shared" si="2"/>
        <v>680.89683600000046</v>
      </c>
    </row>
    <row r="12" spans="1:15">
      <c r="B12">
        <f>AVERAGE(B3:B11)</f>
        <v>-65.328888888888898</v>
      </c>
      <c r="O12" t="s">
        <v>6909</v>
      </c>
    </row>
    <row r="13" spans="1:15">
      <c r="B13" t="s">
        <v>6393</v>
      </c>
      <c r="K13" t="s">
        <v>7223</v>
      </c>
      <c r="L13">
        <f>AVERAGE(K3:L11)</f>
        <v>15.579222222222221</v>
      </c>
      <c r="N13">
        <f>SUM(M3:N11)</f>
        <v>7281.3292880000017</v>
      </c>
      <c r="O13">
        <f>AVERAGE(K3:L11)</f>
        <v>15.579222222222221</v>
      </c>
    </row>
    <row r="14" spans="1:15">
      <c r="B14">
        <v>0</v>
      </c>
      <c r="K14" t="s">
        <v>7224</v>
      </c>
      <c r="L14">
        <f>STDEV(K3:L11)</f>
        <v>13.089084624245261</v>
      </c>
      <c r="N14">
        <f>N13/18</f>
        <v>404.5182937777779</v>
      </c>
    </row>
    <row r="15" spans="1:15">
      <c r="B15">
        <v>-250</v>
      </c>
      <c r="K15" t="s">
        <v>7225</v>
      </c>
      <c r="L15">
        <f>MAX(K3:L11)</f>
        <v>39.86</v>
      </c>
      <c r="M15" t="s">
        <v>7226</v>
      </c>
      <c r="N15">
        <f>SQRT(N14)</f>
        <v>20.112640149363234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3"/>
  <sheetViews>
    <sheetView topLeftCell="D4" workbookViewId="0">
      <selection activeCell="G6" sqref="G6"/>
    </sheetView>
  </sheetViews>
  <sheetFormatPr baseColWidth="10" defaultRowHeight="17" x14ac:dyDescent="0"/>
  <sheetData>
    <row r="1" spans="2:20">
      <c r="B1" t="s">
        <v>7168</v>
      </c>
      <c r="C1" t="s">
        <v>7163</v>
      </c>
      <c r="D1" t="s">
        <v>7174</v>
      </c>
      <c r="E1" t="s">
        <v>7164</v>
      </c>
      <c r="F1" t="s">
        <v>7173</v>
      </c>
      <c r="G1" t="s">
        <v>7165</v>
      </c>
      <c r="H1" t="s">
        <v>7173</v>
      </c>
      <c r="I1" t="s">
        <v>7169</v>
      </c>
      <c r="J1" t="s">
        <v>7171</v>
      </c>
      <c r="K1" t="s">
        <v>7176</v>
      </c>
      <c r="L1" t="s">
        <v>7177</v>
      </c>
      <c r="M1" t="s">
        <v>7166</v>
      </c>
      <c r="N1" t="s">
        <v>7175</v>
      </c>
      <c r="O1" t="s">
        <v>7170</v>
      </c>
      <c r="P1" t="s">
        <v>7172</v>
      </c>
      <c r="Q1" t="s">
        <v>7178</v>
      </c>
      <c r="R1" t="s">
        <v>7177</v>
      </c>
      <c r="S1" t="s">
        <v>7167</v>
      </c>
      <c r="T1" t="s">
        <v>7175</v>
      </c>
    </row>
    <row r="2" spans="2:20">
      <c r="B2" t="s">
        <v>5940</v>
      </c>
      <c r="C2">
        <v>-1.127</v>
      </c>
      <c r="D2">
        <v>0.33500000000000002</v>
      </c>
      <c r="E2">
        <v>5.7</v>
      </c>
      <c r="F2">
        <f>0.1*SQRT(2)</f>
        <v>0.14142135623730953</v>
      </c>
      <c r="G2">
        <v>6.3</v>
      </c>
      <c r="H2">
        <f>0.1*SQRT(2)</f>
        <v>0.14142135623730953</v>
      </c>
      <c r="I2">
        <v>-64.369</v>
      </c>
      <c r="J2">
        <v>4.3689999999999998</v>
      </c>
      <c r="K2">
        <v>-55.404000000000003</v>
      </c>
      <c r="L2">
        <v>-2.7109999999999999</v>
      </c>
      <c r="M2">
        <f>C2*E2*1000/100</f>
        <v>-64.239000000000004</v>
      </c>
      <c r="N2">
        <f>M2*SQRT((F2/E2)^2+(D2/C2)^2)</f>
        <v>-19.161400862149929</v>
      </c>
      <c r="O2">
        <v>-77.307000000000002</v>
      </c>
      <c r="P2">
        <v>3.41</v>
      </c>
      <c r="Q2">
        <v>-61.235999999999997</v>
      </c>
      <c r="R2">
        <v>-2.9260000000000002</v>
      </c>
      <c r="S2">
        <f>C2*G2*1000/100</f>
        <v>-71.000999999999991</v>
      </c>
      <c r="T2">
        <f>S2*SQRT((H2/G2)^2+(D2/C2)^2)</f>
        <v>-21.165095865599096</v>
      </c>
    </row>
    <row r="3" spans="2:20">
      <c r="B3" t="s">
        <v>5939</v>
      </c>
      <c r="C3">
        <v>-1.667</v>
      </c>
      <c r="D3">
        <v>0.36</v>
      </c>
      <c r="E3">
        <v>7.1</v>
      </c>
      <c r="F3">
        <f>0.1*SQRT(2)</f>
        <v>0.14142135623730953</v>
      </c>
      <c r="G3">
        <v>7.6</v>
      </c>
      <c r="H3">
        <f>0.1*SQRT(2)</f>
        <v>0.14142135623730953</v>
      </c>
      <c r="I3">
        <v>-85.088999999999999</v>
      </c>
      <c r="J3">
        <v>0.40699999999999997</v>
      </c>
      <c r="K3">
        <v>-102.169</v>
      </c>
      <c r="L3">
        <v>-2.4809999999999999</v>
      </c>
      <c r="M3">
        <f>C3*E3*1000/100</f>
        <v>-118.35699999999999</v>
      </c>
      <c r="N3">
        <f>M3*SQRT((F3/E3)^2+(D3/C3)^2)</f>
        <v>-25.668489982856407</v>
      </c>
      <c r="O3">
        <v>-121.929</v>
      </c>
      <c r="P3">
        <v>0.66700000000000004</v>
      </c>
      <c r="Q3">
        <v>-109.364</v>
      </c>
      <c r="R3">
        <v>-2.54</v>
      </c>
      <c r="S3">
        <f>C3*G3*1000/100</f>
        <v>-126.69200000000001</v>
      </c>
      <c r="T3">
        <f>S3*SQRT((H3/G3)^2+(D3/C3)^2)</f>
        <v>-27.461379754120149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4"/>
  <sheetViews>
    <sheetView topLeftCell="L1" workbookViewId="0">
      <selection activeCell="AD32" sqref="AD32"/>
    </sheetView>
  </sheetViews>
  <sheetFormatPr baseColWidth="10" defaultRowHeight="17" x14ac:dyDescent="0"/>
  <cols>
    <col min="19" max="19" width="16.875" customWidth="1"/>
    <col min="20" max="20" width="16.875" bestFit="1" customWidth="1"/>
  </cols>
  <sheetData>
    <row r="1" spans="1:32">
      <c r="B1" t="s">
        <v>6386</v>
      </c>
      <c r="C1" s="13" t="s">
        <v>7185</v>
      </c>
      <c r="D1" s="13" t="s">
        <v>6391</v>
      </c>
      <c r="E1" s="13" t="s">
        <v>7186</v>
      </c>
      <c r="F1" s="13" t="s">
        <v>6391</v>
      </c>
      <c r="G1" s="13" t="s">
        <v>7187</v>
      </c>
      <c r="H1" s="13" t="s">
        <v>6391</v>
      </c>
      <c r="I1" s="13" t="s">
        <v>7188</v>
      </c>
      <c r="J1" s="13" t="s">
        <v>7189</v>
      </c>
      <c r="K1" t="s">
        <v>7194</v>
      </c>
      <c r="L1" s="13" t="s">
        <v>7179</v>
      </c>
      <c r="M1" s="13" t="s">
        <v>7180</v>
      </c>
      <c r="N1" t="s">
        <v>7193</v>
      </c>
      <c r="O1" t="s">
        <v>7190</v>
      </c>
      <c r="P1" t="s">
        <v>7177</v>
      </c>
      <c r="Q1" t="s">
        <v>7191</v>
      </c>
      <c r="R1" t="s">
        <v>7177</v>
      </c>
      <c r="S1" t="s">
        <v>7238</v>
      </c>
      <c r="U1" t="s">
        <v>7239</v>
      </c>
      <c r="Y1" s="13" t="s">
        <v>7195</v>
      </c>
      <c r="Z1" s="13" t="s">
        <v>7177</v>
      </c>
      <c r="AA1" s="13" t="s">
        <v>7196</v>
      </c>
      <c r="AB1" s="13" t="s">
        <v>7177</v>
      </c>
      <c r="AF1" t="s">
        <v>7192</v>
      </c>
    </row>
    <row r="2" spans="1:32">
      <c r="A2" t="s">
        <v>5937</v>
      </c>
      <c r="B2" t="s">
        <v>2</v>
      </c>
      <c r="C2" s="13">
        <f>S12_elastic_model!I786</f>
        <v>-1.1339999999999999</v>
      </c>
      <c r="D2" s="13">
        <f>S12_elastic_model!J786</f>
        <v>-0.16700000000000001</v>
      </c>
      <c r="E2" s="13">
        <f>S4_migration_barriers!B1795</f>
        <v>-59.814999999999998</v>
      </c>
      <c r="F2" s="13">
        <f>S4_migration_barriers!C1795</f>
        <v>7.8739999999999997</v>
      </c>
      <c r="G2" s="13">
        <f>S4_migration_barriers!D1795</f>
        <v>-80.349999999999994</v>
      </c>
      <c r="H2" s="13">
        <f>S4_migration_barriers!E1795</f>
        <v>6.65</v>
      </c>
      <c r="I2" s="13">
        <f>S12d_migration_volumes!B217</f>
        <v>5.8</v>
      </c>
      <c r="J2" s="13">
        <f>S12d_migration_volumes!C217</f>
        <v>6.2</v>
      </c>
      <c r="K2">
        <f>SQRT(0.1^2+0.1^2)</f>
        <v>0.14142135623730953</v>
      </c>
      <c r="L2" s="13">
        <f>S12d_migration_volumes!D217</f>
        <v>5.21</v>
      </c>
      <c r="M2" s="13">
        <f>S12d_migration_volumes!E217</f>
        <v>6</v>
      </c>
      <c r="N2">
        <f>STDEV(L2:M2)</f>
        <v>0.55861435713737262</v>
      </c>
      <c r="O2" s="4">
        <f t="shared" ref="O2:O10" si="0">E2/C2*100/1000</f>
        <v>5.2746913580246915</v>
      </c>
      <c r="P2" s="4">
        <f t="shared" ref="P2:P10" si="1">O2*SQRT((F2/E2)^2+(D2/C2)^2)</f>
        <v>1.0418850939312325</v>
      </c>
      <c r="Q2" s="4">
        <f t="shared" ref="Q2:Q10" si="2">G2/C2*100/1000</f>
        <v>7.0855379188712524</v>
      </c>
      <c r="R2" s="4">
        <f t="shared" ref="R2:R10" si="3">Q2*SQRT((H2/G2)^2+(D2/C2)^2)</f>
        <v>1.1969540897212216</v>
      </c>
      <c r="S2" s="3">
        <f t="shared" ref="S2:S10" si="4">ABS(O2-I2)^2</f>
        <v>0.2759491693339427</v>
      </c>
      <c r="T2" s="3">
        <f t="shared" ref="T2:T10" si="5">ABS(J2-Q2)^2</f>
        <v>0.78417740575882844</v>
      </c>
      <c r="U2" s="3">
        <f t="shared" ref="U2:U10" si="6">ABS(L2-O2)^2</f>
        <v>4.1849718030788179E-3</v>
      </c>
      <c r="V2" s="3">
        <f t="shared" ref="V2:V10" si="7">ABS(M2-Q2)^2</f>
        <v>1.1783925733073297</v>
      </c>
      <c r="Y2" s="13">
        <f>S12_model_slopes!F27</f>
        <v>-59.081000000000003</v>
      </c>
      <c r="Z2" s="13">
        <f>S12_model_slopes!G27</f>
        <v>-9.7859999999999996</v>
      </c>
      <c r="AA2" s="13">
        <f>S12_model_slopes!H27</f>
        <v>-68.040000000000006</v>
      </c>
      <c r="AB2" s="13">
        <f>S12_model_slopes!I27</f>
        <v>-10.976000000000001</v>
      </c>
      <c r="AF2">
        <v>0</v>
      </c>
    </row>
    <row r="3" spans="1:32">
      <c r="A3" t="s">
        <v>5938</v>
      </c>
      <c r="B3" t="s">
        <v>5</v>
      </c>
      <c r="C3" s="13">
        <f>S12_elastic_model!I787</f>
        <v>-1.0129999999999999</v>
      </c>
      <c r="D3" s="13">
        <f>S12_elastic_model!J787</f>
        <v>-6.6000000000000003E-2</v>
      </c>
      <c r="E3" s="13">
        <f>S4_migration_barriers!B1796</f>
        <v>-78.661000000000001</v>
      </c>
      <c r="F3" s="13">
        <f>S4_migration_barriers!C1796</f>
        <v>10.37</v>
      </c>
      <c r="G3" s="13">
        <f>S4_migration_barriers!D1796</f>
        <v>-82.497</v>
      </c>
      <c r="H3" s="13">
        <f>S4_migration_barriers!E1796</f>
        <v>9.8699999999999992</v>
      </c>
      <c r="I3" s="13">
        <f>S12d_migration_volumes!B218</f>
        <v>11.7</v>
      </c>
      <c r="J3" s="13">
        <f>S12d_migration_volumes!C218</f>
        <v>12</v>
      </c>
      <c r="K3">
        <f t="shared" ref="K3:K10" si="8">SQRT(0.1^2+0.1^2)</f>
        <v>0.14142135623730953</v>
      </c>
      <c r="L3" s="13">
        <f>S12d_migration_volumes!D218</f>
        <v>8.3000000000000007</v>
      </c>
      <c r="M3" s="13">
        <f>S12d_migration_volumes!E218</f>
        <v>8.17</v>
      </c>
      <c r="N3">
        <f t="shared" ref="N3:N10" si="9">STDEV(L3:M3)</f>
        <v>9.1923881554251727E-2</v>
      </c>
      <c r="O3" s="4">
        <f t="shared" si="0"/>
        <v>7.7651530108588362</v>
      </c>
      <c r="P3" s="4">
        <f t="shared" si="1"/>
        <v>1.1418859402236876</v>
      </c>
      <c r="Q3" s="4">
        <f t="shared" si="2"/>
        <v>8.1438302073050348</v>
      </c>
      <c r="R3" s="4">
        <f t="shared" si="3"/>
        <v>1.1094400394626962</v>
      </c>
      <c r="S3" s="3">
        <f t="shared" si="4"/>
        <v>15.483020827953276</v>
      </c>
      <c r="T3" s="3">
        <f t="shared" si="5"/>
        <v>14.87004547009313</v>
      </c>
      <c r="U3" s="3">
        <f t="shared" si="6"/>
        <v>0.28606130179336892</v>
      </c>
      <c r="V3" s="3">
        <f t="shared" si="7"/>
        <v>6.8485804969744928E-4</v>
      </c>
      <c r="Y3" s="13">
        <f>S12_model_slopes!F28</f>
        <v>-84.078999999999994</v>
      </c>
      <c r="Z3" s="13">
        <f>S12_model_slopes!G28</f>
        <v>-5.5170000000000003</v>
      </c>
      <c r="AA3" s="13">
        <f>S12_model_slopes!H28</f>
        <v>-82.762</v>
      </c>
      <c r="AB3" s="13">
        <f>S12_model_slopes!I28</f>
        <v>-5.4320000000000004</v>
      </c>
      <c r="AF3">
        <v>-200</v>
      </c>
    </row>
    <row r="4" spans="1:32">
      <c r="A4" t="s">
        <v>5936</v>
      </c>
      <c r="B4" t="s">
        <v>8</v>
      </c>
      <c r="C4" s="13">
        <f>S12_elastic_model!I788</f>
        <v>-1.115</v>
      </c>
      <c r="D4" s="13">
        <f>S12_elastic_model!J788</f>
        <v>-2.1999999999999999E-2</v>
      </c>
      <c r="E4" s="13">
        <f>S4_migration_barriers!B1797</f>
        <v>-44.44</v>
      </c>
      <c r="F4" s="13">
        <f>S4_migration_barriers!C1797</f>
        <v>2.032</v>
      </c>
      <c r="G4" s="13">
        <f>S4_migration_barriers!D1797</f>
        <v>-64.48</v>
      </c>
      <c r="H4" s="13">
        <f>S4_migration_barriers!E1797</f>
        <v>0.438</v>
      </c>
      <c r="I4" s="13">
        <f>S12d_migration_volumes!B219</f>
        <v>4.0999999999999996</v>
      </c>
      <c r="J4" s="13">
        <f>S12d_migration_volumes!C219</f>
        <v>5.5</v>
      </c>
      <c r="K4">
        <f t="shared" si="8"/>
        <v>0.14142135623730953</v>
      </c>
      <c r="L4" s="13">
        <f>S12d_migration_volumes!D219</f>
        <v>3.88</v>
      </c>
      <c r="M4" s="13">
        <f>S12d_migration_volumes!E219</f>
        <v>5.22</v>
      </c>
      <c r="N4">
        <f t="shared" si="9"/>
        <v>0.94752308678997565</v>
      </c>
      <c r="O4" s="4">
        <f t="shared" si="0"/>
        <v>3.9856502242152465</v>
      </c>
      <c r="P4" s="4">
        <f t="shared" si="1"/>
        <v>0.1984856447519189</v>
      </c>
      <c r="Q4" s="4">
        <f t="shared" si="2"/>
        <v>5.7829596412556059</v>
      </c>
      <c r="R4" s="4">
        <f t="shared" si="3"/>
        <v>0.12067586736687159</v>
      </c>
      <c r="S4" s="3">
        <f t="shared" si="4"/>
        <v>1.3075871222023316E-2</v>
      </c>
      <c r="T4" s="3">
        <f t="shared" si="5"/>
        <v>8.0066158579501195E-2</v>
      </c>
      <c r="U4" s="3">
        <f t="shared" si="6"/>
        <v>1.1161969876731882E-2</v>
      </c>
      <c r="V4" s="3">
        <f t="shared" si="7"/>
        <v>0.3169235576826408</v>
      </c>
      <c r="Y4" s="13">
        <f>S12_model_slopes!F29</f>
        <v>-43.262</v>
      </c>
      <c r="Z4" s="13">
        <f>S12_model_slopes!G29</f>
        <v>-7.5190000000000001</v>
      </c>
      <c r="AA4" s="13">
        <f>S12_model_slopes!H29</f>
        <v>-58.203000000000003</v>
      </c>
      <c r="AB4" s="13">
        <f>S12_model_slopes!I29</f>
        <v>-7.5579999999999998</v>
      </c>
    </row>
    <row r="5" spans="1:32">
      <c r="A5" t="s">
        <v>5940</v>
      </c>
      <c r="B5" t="s">
        <v>11</v>
      </c>
      <c r="C5" s="13">
        <f>S12_elastic_model!I789</f>
        <v>-0.97199999999999998</v>
      </c>
      <c r="D5" s="13">
        <f>S12_elastic_model!J789</f>
        <v>-4.1000000000000002E-2</v>
      </c>
      <c r="E5" s="13">
        <f>S4_migration_barriers!B1798</f>
        <v>-64.369</v>
      </c>
      <c r="F5" s="13">
        <f>S4_migration_barriers!C1798</f>
        <v>4.3689999999999998</v>
      </c>
      <c r="G5" s="13">
        <f>S4_migration_barriers!D1798</f>
        <v>-77.307000000000002</v>
      </c>
      <c r="H5" s="13">
        <f>S4_migration_barriers!E1798</f>
        <v>3.41</v>
      </c>
      <c r="I5" s="13">
        <f>S12d_migration_volumes!B220</f>
        <v>5.7</v>
      </c>
      <c r="J5" s="13">
        <f>S12d_migration_volumes!C220</f>
        <v>6.3</v>
      </c>
      <c r="K5">
        <f t="shared" si="8"/>
        <v>0.14142135623730953</v>
      </c>
      <c r="L5" s="13">
        <f>S12d_migration_volumes!D220</f>
        <v>4.72</v>
      </c>
      <c r="M5" s="13">
        <f>S12d_migration_volumes!E220</f>
        <v>5.34</v>
      </c>
      <c r="N5">
        <f t="shared" si="9"/>
        <v>0.43840620433565952</v>
      </c>
      <c r="O5" s="4">
        <f t="shared" si="0"/>
        <v>6.6223251028806587</v>
      </c>
      <c r="P5" s="4">
        <f t="shared" si="1"/>
        <v>0.52921293093786281</v>
      </c>
      <c r="Q5" s="4">
        <f t="shared" si="2"/>
        <v>7.9533950617283953</v>
      </c>
      <c r="R5" s="4">
        <f t="shared" si="3"/>
        <v>0.48541266995639609</v>
      </c>
      <c r="S5" s="3">
        <f t="shared" si="4"/>
        <v>0.85068359540381733</v>
      </c>
      <c r="T5" s="3">
        <f t="shared" si="5"/>
        <v>2.7337152301478445</v>
      </c>
      <c r="U5" s="3">
        <f t="shared" si="6"/>
        <v>3.6188407970499097</v>
      </c>
      <c r="V5" s="3">
        <f t="shared" si="7"/>
        <v>6.8298337486663634</v>
      </c>
      <c r="Y5" s="13">
        <f>S12_model_slopes!F30</f>
        <v>-45.878</v>
      </c>
      <c r="Z5" s="13">
        <f>S12_model_slopes!G30</f>
        <v>-3.581</v>
      </c>
      <c r="AA5" s="13">
        <f>S12_model_slopes!H30</f>
        <v>-51.905000000000001</v>
      </c>
      <c r="AB5" s="13">
        <f>S12_model_slopes!I30</f>
        <v>-3.7250000000000001</v>
      </c>
    </row>
    <row r="6" spans="1:32">
      <c r="A6" t="s">
        <v>6383</v>
      </c>
      <c r="B6" t="s">
        <v>14</v>
      </c>
      <c r="C6" s="13">
        <f>S12_elastic_model!I790</f>
        <v>-0.82099999999999995</v>
      </c>
      <c r="D6" s="13">
        <f>S12_elastic_model!J790</f>
        <v>-0.22500000000000001</v>
      </c>
      <c r="E6" s="13">
        <f>S4_migration_barriers!B1799</f>
        <v>-70.448999999999998</v>
      </c>
      <c r="F6" s="13">
        <f>S4_migration_barriers!C1799</f>
        <v>8.1329999999999991</v>
      </c>
      <c r="G6" s="13">
        <f>S4_migration_barriers!D1799</f>
        <v>-21.196000000000002</v>
      </c>
      <c r="H6" s="13">
        <f>S4_migration_barriers!E1799</f>
        <v>9.8279999999999994</v>
      </c>
      <c r="I6" s="13">
        <f>S12d_migration_volumes!B221</f>
        <v>4.8</v>
      </c>
      <c r="J6" s="13">
        <f>S12d_migration_volumes!C221</f>
        <v>5.2</v>
      </c>
      <c r="K6">
        <f t="shared" si="8"/>
        <v>0.14142135623730953</v>
      </c>
      <c r="L6" s="13">
        <f>S12d_migration_volumes!D221</f>
        <v>4.33</v>
      </c>
      <c r="M6" s="13">
        <f>S12d_migration_volumes!E221</f>
        <v>5.49</v>
      </c>
      <c r="N6">
        <f t="shared" si="9"/>
        <v>0.82024386617639655</v>
      </c>
      <c r="O6" s="4">
        <f t="shared" si="0"/>
        <v>8.5808769792935458</v>
      </c>
      <c r="P6" s="4">
        <f t="shared" si="1"/>
        <v>2.5517731251367604</v>
      </c>
      <c r="Q6" s="4">
        <f t="shared" si="2"/>
        <v>2.5817295980511572</v>
      </c>
      <c r="R6" s="4">
        <f t="shared" si="3"/>
        <v>1.3905407322757004</v>
      </c>
      <c r="S6" s="3">
        <f t="shared" si="4"/>
        <v>14.295030732551888</v>
      </c>
      <c r="T6" s="3">
        <f t="shared" si="5"/>
        <v>6.8553398977213558</v>
      </c>
      <c r="U6" s="3">
        <f t="shared" si="6"/>
        <v>18.06995509308782</v>
      </c>
      <c r="V6" s="3">
        <f t="shared" si="7"/>
        <v>8.4580367308516848</v>
      </c>
      <c r="Y6" s="13">
        <f>S12_model_slopes!F31</f>
        <v>-35.548999999999999</v>
      </c>
      <c r="Z6" s="13">
        <f>S12_model_slopes!G31</f>
        <v>-10.843999999999999</v>
      </c>
      <c r="AA6" s="13">
        <f>S12_model_slopes!H31</f>
        <v>-45.073</v>
      </c>
      <c r="AB6" s="13">
        <f>S12_model_slopes!I31</f>
        <v>-13.239000000000001</v>
      </c>
    </row>
    <row r="7" spans="1:32">
      <c r="A7" t="s">
        <v>5939</v>
      </c>
      <c r="B7" t="s">
        <v>17</v>
      </c>
      <c r="C7" s="13">
        <f>S12_elastic_model!I791</f>
        <v>-1.4390000000000001</v>
      </c>
      <c r="D7" s="13">
        <f>S12_elastic_model!J791</f>
        <v>-0.02</v>
      </c>
      <c r="E7" s="13">
        <f>S4_migration_barriers!B1800</f>
        <v>-85.088999999999999</v>
      </c>
      <c r="F7" s="13">
        <f>S4_migration_barriers!C1800</f>
        <v>0.40699999999999997</v>
      </c>
      <c r="G7" s="13">
        <f>S4_migration_barriers!D1800</f>
        <v>-121.929</v>
      </c>
      <c r="H7" s="13">
        <f>S4_migration_barriers!E1800</f>
        <v>0.66700000000000004</v>
      </c>
      <c r="I7" s="13">
        <f>S12d_migration_volumes!B222</f>
        <v>7.1</v>
      </c>
      <c r="J7" s="13">
        <f>S12d_migration_volumes!C222</f>
        <v>7.6</v>
      </c>
      <c r="K7">
        <f t="shared" si="8"/>
        <v>0.14142135623730953</v>
      </c>
      <c r="L7" s="13">
        <f>S12d_migration_volumes!D222</f>
        <v>5.82</v>
      </c>
      <c r="M7" s="13">
        <f>S12d_migration_volumes!E222</f>
        <v>6.3</v>
      </c>
      <c r="N7">
        <f t="shared" si="9"/>
        <v>0.3394112549695425</v>
      </c>
      <c r="O7" s="4">
        <f t="shared" si="0"/>
        <v>5.9130646282140367</v>
      </c>
      <c r="P7" s="4">
        <f t="shared" si="1"/>
        <v>8.6913741696469857E-2</v>
      </c>
      <c r="Q7" s="4">
        <f t="shared" si="2"/>
        <v>8.4731758165392641</v>
      </c>
      <c r="R7" s="4">
        <f t="shared" si="3"/>
        <v>0.12655835395397952</v>
      </c>
      <c r="S7" s="3">
        <f t="shared" si="4"/>
        <v>1.4088155767966821</v>
      </c>
      <c r="T7" s="3">
        <f t="shared" si="5"/>
        <v>0.76243600658901123</v>
      </c>
      <c r="U7" s="3">
        <f t="shared" si="6"/>
        <v>8.6610250246168165E-3</v>
      </c>
      <c r="V7" s="3">
        <f t="shared" si="7"/>
        <v>4.7226931295910983</v>
      </c>
      <c r="Y7" s="13">
        <f>S12_model_slopes!F32</f>
        <v>-83.75</v>
      </c>
      <c r="Z7" s="13">
        <f>S12_model_slopes!G32</f>
        <v>-3.6440000000000001</v>
      </c>
      <c r="AA7" s="13">
        <f>S12_model_slopes!H32</f>
        <v>-90.656999999999996</v>
      </c>
      <c r="AB7" s="13">
        <f>S12_model_slopes!I32</f>
        <v>-3.6760000000000002</v>
      </c>
    </row>
    <row r="8" spans="1:32">
      <c r="A8" t="s">
        <v>5935</v>
      </c>
      <c r="B8" t="s">
        <v>20</v>
      </c>
      <c r="C8" s="13">
        <f>S12_elastic_model!I792</f>
        <v>-1.159</v>
      </c>
      <c r="D8" s="13">
        <f>S12_elastic_model!J792</f>
        <v>-1.7999999999999999E-2</v>
      </c>
      <c r="E8" s="13">
        <f>S4_migration_barriers!B1801</f>
        <v>-35.512</v>
      </c>
      <c r="F8" s="13">
        <f>S4_migration_barriers!C1801</f>
        <v>3.089</v>
      </c>
      <c r="G8" s="13">
        <f>S4_migration_barriers!D1801</f>
        <v>-51.820999999999998</v>
      </c>
      <c r="H8" s="13">
        <f>S4_migration_barriers!E1801</f>
        <v>2.133</v>
      </c>
      <c r="I8" s="13">
        <f>S12d_migration_volumes!B223</f>
        <v>3.5</v>
      </c>
      <c r="J8" s="13">
        <f>S12d_migration_volumes!C223</f>
        <v>4.4000000000000004</v>
      </c>
      <c r="K8">
        <f t="shared" si="8"/>
        <v>0.14142135623730953</v>
      </c>
      <c r="L8" s="13">
        <f>S12d_migration_volumes!D223</f>
        <v>3.05</v>
      </c>
      <c r="M8" s="13">
        <f>S12d_migration_volumes!E223</f>
        <v>3.89</v>
      </c>
      <c r="N8">
        <f t="shared" si="9"/>
        <v>0.59396969619670159</v>
      </c>
      <c r="O8" s="4">
        <f t="shared" si="0"/>
        <v>3.0640207075064714</v>
      </c>
      <c r="P8" s="4">
        <f t="shared" si="1"/>
        <v>0.27073766091373003</v>
      </c>
      <c r="Q8" s="4">
        <f t="shared" si="2"/>
        <v>4.4711820534943909</v>
      </c>
      <c r="R8" s="4">
        <f t="shared" si="3"/>
        <v>0.19670262755372583</v>
      </c>
      <c r="S8" s="3">
        <f t="shared" si="4"/>
        <v>0.19007794348315779</v>
      </c>
      <c r="T8" s="3">
        <f t="shared" si="5"/>
        <v>5.0668847396782785E-3</v>
      </c>
      <c r="U8" s="3">
        <f t="shared" si="6"/>
        <v>1.9658023898202773E-4</v>
      </c>
      <c r="V8" s="3">
        <f t="shared" si="7"/>
        <v>0.33777257930395693</v>
      </c>
      <c r="Y8" s="13">
        <f>S12_model_slopes!F33</f>
        <v>-35.348999999999997</v>
      </c>
      <c r="Z8" s="13">
        <f>S12_model_slopes!G33</f>
        <v>-4.899</v>
      </c>
      <c r="AA8" s="13">
        <f>S12_model_slopes!H33</f>
        <v>-45.085000000000001</v>
      </c>
      <c r="AB8" s="13">
        <f>S12_model_slopes!I33</f>
        <v>-4.9180000000000001</v>
      </c>
    </row>
    <row r="9" spans="1:32">
      <c r="A9" t="s">
        <v>6384</v>
      </c>
      <c r="B9" t="s">
        <v>23</v>
      </c>
      <c r="C9" s="13">
        <f>S12_elastic_model!I793</f>
        <v>-1.292</v>
      </c>
      <c r="D9" s="13">
        <f>S12_elastic_model!J793</f>
        <v>-2.9000000000000001E-2</v>
      </c>
      <c r="E9" s="13">
        <f>S4_migration_barriers!B1802</f>
        <v>-63.722999999999999</v>
      </c>
      <c r="F9" s="13">
        <f>S4_migration_barriers!C1802</f>
        <v>4.931</v>
      </c>
      <c r="G9" s="13">
        <f>S4_migration_barriers!D1802</f>
        <v>-72.783000000000001</v>
      </c>
      <c r="H9" s="13">
        <f>S4_migration_barriers!E1802</f>
        <v>2.4980000000000002</v>
      </c>
      <c r="I9" s="13">
        <f>S12d_migration_volumes!B224</f>
        <v>5.2</v>
      </c>
      <c r="J9" s="13">
        <f>S12d_migration_volumes!C224</f>
        <v>6.1</v>
      </c>
      <c r="K9">
        <f t="shared" si="8"/>
        <v>0.14142135623730953</v>
      </c>
      <c r="L9" s="13">
        <f>S12d_migration_volumes!D224</f>
        <v>3.93</v>
      </c>
      <c r="M9" s="13">
        <f>S12d_migration_volumes!E224</f>
        <v>4.7300000000000004</v>
      </c>
      <c r="N9">
        <f t="shared" si="9"/>
        <v>0.56568542494923812</v>
      </c>
      <c r="O9" s="4">
        <f t="shared" si="0"/>
        <v>4.9321207430340559</v>
      </c>
      <c r="P9" s="4">
        <f t="shared" si="1"/>
        <v>0.39738806471919963</v>
      </c>
      <c r="Q9" s="4">
        <f t="shared" si="2"/>
        <v>5.6333591331269348</v>
      </c>
      <c r="R9" s="4">
        <f t="shared" si="3"/>
        <v>0.23101991088320875</v>
      </c>
      <c r="S9" s="3">
        <f t="shared" si="4"/>
        <v>7.1759296312626411E-2</v>
      </c>
      <c r="T9" s="3">
        <f t="shared" si="5"/>
        <v>0.21775369863604541</v>
      </c>
      <c r="U9" s="3">
        <f t="shared" si="6"/>
        <v>1.004245983619128</v>
      </c>
      <c r="V9" s="3">
        <f t="shared" si="7"/>
        <v>0.81605772340384641</v>
      </c>
      <c r="Y9" s="13">
        <f>S12_model_slopes!F34</f>
        <v>-50.776000000000003</v>
      </c>
      <c r="Z9" s="13">
        <f>S12_model_slopes!G34</f>
        <v>-5.2919999999999998</v>
      </c>
      <c r="AA9" s="13">
        <f>S12_model_slopes!H34</f>
        <v>-61.112000000000002</v>
      </c>
      <c r="AB9" s="13">
        <f>S12_model_slopes!I34</f>
        <v>-5.3470000000000004</v>
      </c>
    </row>
    <row r="10" spans="1:32">
      <c r="A10" t="s">
        <v>6385</v>
      </c>
      <c r="B10" t="s">
        <v>26</v>
      </c>
      <c r="C10" s="13">
        <f>S12_elastic_model!I794</f>
        <v>-1.1160000000000001</v>
      </c>
      <c r="D10" s="13">
        <f>S12_elastic_model!J794</f>
        <v>-0.83799999999999997</v>
      </c>
      <c r="E10" s="13">
        <f>S4_migration_barriers!B1803</f>
        <v>-85.902000000000001</v>
      </c>
      <c r="F10" s="13">
        <f>S4_migration_barriers!C1803</f>
        <v>13.742000000000001</v>
      </c>
      <c r="G10" s="13">
        <f>S4_migration_barriers!D1803</f>
        <v>-124.30200000000001</v>
      </c>
      <c r="H10" s="13">
        <f>S4_migration_barriers!E1803</f>
        <v>19.794</v>
      </c>
      <c r="I10" s="13">
        <f>S12d_migration_volumes!B225</f>
        <v>10.6</v>
      </c>
      <c r="J10" s="13">
        <f>S12d_migration_volumes!C225</f>
        <v>8.8000000000000007</v>
      </c>
      <c r="K10">
        <f t="shared" si="8"/>
        <v>0.14142135623730953</v>
      </c>
      <c r="L10" s="13">
        <f>S12d_migration_volumes!D225</f>
        <v>12.17</v>
      </c>
      <c r="M10" s="13">
        <f>S12d_migration_volumes!E225</f>
        <v>8.5500000000000007</v>
      </c>
      <c r="N10">
        <f t="shared" si="9"/>
        <v>2.5597265478953131</v>
      </c>
      <c r="O10" s="4">
        <f t="shared" si="0"/>
        <v>7.6973118279569892</v>
      </c>
      <c r="P10" s="4">
        <f t="shared" si="1"/>
        <v>5.9095920304729335</v>
      </c>
      <c r="Q10" s="4">
        <f t="shared" si="2"/>
        <v>11.138172043010753</v>
      </c>
      <c r="R10" s="4">
        <f t="shared" si="3"/>
        <v>8.5496092729825595</v>
      </c>
      <c r="S10" s="3">
        <f t="shared" si="4"/>
        <v>8.4255986241183933</v>
      </c>
      <c r="T10" s="3">
        <f t="shared" si="5"/>
        <v>5.4670485027170761</v>
      </c>
      <c r="U10" s="3">
        <f t="shared" si="6"/>
        <v>20.004939484333448</v>
      </c>
      <c r="V10" s="3">
        <f t="shared" si="7"/>
        <v>6.6986345242224523</v>
      </c>
      <c r="Y10" s="13">
        <f>S12_model_slopes!F35</f>
        <v>-135.81700000000001</v>
      </c>
      <c r="Z10" s="13">
        <f>S12_model_slopes!G35</f>
        <v>-103.96599999999999</v>
      </c>
      <c r="AA10" s="13">
        <f>S12_model_slopes!H35</f>
        <v>-95.418000000000006</v>
      </c>
      <c r="AB10" s="13">
        <f>S12_model_slopes!I35</f>
        <v>-74.441999999999993</v>
      </c>
    </row>
    <row r="11" spans="1:32">
      <c r="T11">
        <f>SUM(S2:T10)</f>
        <v>72.789660892158281</v>
      </c>
      <c r="V11">
        <f>SUM(U2:V10)</f>
        <v>72.367276631906151</v>
      </c>
    </row>
    <row r="12" spans="1:32">
      <c r="T12">
        <f>T11/18</f>
        <v>4.0438700495643491</v>
      </c>
      <c r="V12">
        <f>V11/18</f>
        <v>4.0204042573281198</v>
      </c>
    </row>
    <row r="13" spans="1:32">
      <c r="A13" t="s">
        <v>7192</v>
      </c>
      <c r="S13" t="s">
        <v>7227</v>
      </c>
      <c r="T13">
        <f>SQRT(T12)</f>
        <v>2.0109376045925318</v>
      </c>
      <c r="V13">
        <f>SQRT(V12)</f>
        <v>2.0050945756567495</v>
      </c>
    </row>
    <row r="14" spans="1:32">
      <c r="A14">
        <v>0</v>
      </c>
    </row>
    <row r="15" spans="1:32">
      <c r="A15" s="1">
        <v>20</v>
      </c>
    </row>
    <row r="16" spans="1:32">
      <c r="A16" s="1"/>
    </row>
    <row r="17" spans="1:1">
      <c r="A17" s="1"/>
    </row>
    <row r="18" spans="1:1">
      <c r="A18" s="1"/>
    </row>
    <row r="19" spans="1:1">
      <c r="A19" s="1"/>
    </row>
    <row r="20" spans="1:1">
      <c r="A20" s="1"/>
    </row>
    <row r="21" spans="1:1">
      <c r="A21" s="1"/>
    </row>
    <row r="22" spans="1:1">
      <c r="A22" s="1"/>
    </row>
    <row r="23" spans="1:1">
      <c r="A23" s="1"/>
    </row>
    <row r="24" spans="1:1">
      <c r="A24" s="1"/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4"/>
  <sheetViews>
    <sheetView topLeftCell="A51" workbookViewId="0">
      <selection activeCell="F80" sqref="F80"/>
    </sheetView>
  </sheetViews>
  <sheetFormatPr baseColWidth="10" defaultRowHeight="17" x14ac:dyDescent="0"/>
  <cols>
    <col min="2" max="2" width="16.375" customWidth="1"/>
  </cols>
  <sheetData>
    <row r="2" spans="1:1">
      <c r="A2" t="s">
        <v>6860</v>
      </c>
    </row>
    <row r="3" spans="1:1">
      <c r="A3" t="s">
        <v>6861</v>
      </c>
    </row>
    <row r="4" spans="1:1">
      <c r="A4" t="s">
        <v>6862</v>
      </c>
    </row>
    <row r="5" spans="1:1">
      <c r="A5" t="s">
        <v>6863</v>
      </c>
    </row>
    <row r="7" spans="1:1">
      <c r="A7" t="s">
        <v>6864</v>
      </c>
    </row>
    <row r="8" spans="1:1">
      <c r="A8" t="s">
        <v>6865</v>
      </c>
    </row>
    <row r="9" spans="1:1">
      <c r="A9" t="s">
        <v>6866</v>
      </c>
    </row>
    <row r="10" spans="1:1">
      <c r="A10" t="s">
        <v>6867</v>
      </c>
    </row>
    <row r="11" spans="1:1">
      <c r="A11" t="s">
        <v>6868</v>
      </c>
    </row>
    <row r="14" spans="1:1">
      <c r="A14" t="s">
        <v>6869</v>
      </c>
    </row>
    <row r="15" spans="1:1">
      <c r="A15" t="s">
        <v>6870</v>
      </c>
    </row>
    <row r="16" spans="1:1">
      <c r="A16" t="s">
        <v>6871</v>
      </c>
    </row>
    <row r="17" spans="1:1">
      <c r="A17" t="s">
        <v>6872</v>
      </c>
    </row>
    <row r="18" spans="1:1">
      <c r="A18" t="s">
        <v>6873</v>
      </c>
    </row>
    <row r="19" spans="1:1">
      <c r="A19">
        <v>2</v>
      </c>
    </row>
    <row r="20" spans="1:1">
      <c r="A20" t="s">
        <v>6874</v>
      </c>
    </row>
    <row r="21" spans="1:1">
      <c r="A21">
        <v>1</v>
      </c>
    </row>
    <row r="22" spans="1:1">
      <c r="A22" t="s">
        <v>6875</v>
      </c>
    </row>
    <row r="23" spans="1:1">
      <c r="A23">
        <v>0</v>
      </c>
    </row>
    <row r="24" spans="1:1">
      <c r="A24" t="s">
        <v>6876</v>
      </c>
    </row>
    <row r="25" spans="1:1">
      <c r="A25">
        <v>2.3333333333333299</v>
      </c>
    </row>
    <row r="26" spans="1:1">
      <c r="A26" t="s">
        <v>6877</v>
      </c>
    </row>
    <row r="27" spans="1:1">
      <c r="A27">
        <v>1.6666666666666601</v>
      </c>
    </row>
    <row r="28" spans="1:1">
      <c r="A28" t="s">
        <v>6878</v>
      </c>
    </row>
    <row r="29" spans="1:1">
      <c r="A29">
        <v>0.66666666666666596</v>
      </c>
    </row>
    <row r="30" spans="1:1">
      <c r="A30" t="s">
        <v>6886</v>
      </c>
    </row>
    <row r="32" spans="1:1">
      <c r="A32" t="s">
        <v>6887</v>
      </c>
    </row>
    <row r="34" spans="1:4">
      <c r="A34" t="s">
        <v>6889</v>
      </c>
    </row>
    <row r="35" spans="1:4">
      <c r="A35" t="s">
        <v>6888</v>
      </c>
    </row>
    <row r="37" spans="1:4">
      <c r="A37" t="s">
        <v>6895</v>
      </c>
    </row>
    <row r="38" spans="1:4">
      <c r="A38" t="s">
        <v>6894</v>
      </c>
    </row>
    <row r="40" spans="1:4">
      <c r="A40" t="s">
        <v>6907</v>
      </c>
    </row>
    <row r="42" spans="1:4">
      <c r="A42" t="s">
        <v>6891</v>
      </c>
    </row>
    <row r="43" spans="1:4">
      <c r="A43" t="s">
        <v>6892</v>
      </c>
    </row>
    <row r="44" spans="1:4">
      <c r="A44" t="s">
        <v>6893</v>
      </c>
    </row>
    <row r="46" spans="1:4">
      <c r="A46" t="s">
        <v>6879</v>
      </c>
      <c r="B46">
        <v>1688.58</v>
      </c>
      <c r="C46" t="s">
        <v>6880</v>
      </c>
      <c r="D46" t="s">
        <v>6890</v>
      </c>
    </row>
    <row r="47" spans="1:4">
      <c r="A47" t="s">
        <v>6881</v>
      </c>
      <c r="B47">
        <v>3.93</v>
      </c>
      <c r="D47" t="s">
        <v>6890</v>
      </c>
    </row>
    <row r="48" spans="1:4">
      <c r="A48" t="s">
        <v>6897</v>
      </c>
      <c r="B48">
        <v>491.56</v>
      </c>
      <c r="D48" t="s">
        <v>6884</v>
      </c>
    </row>
    <row r="49" spans="1:10">
      <c r="A49" t="s">
        <v>6896</v>
      </c>
      <c r="C49" t="s">
        <v>6882</v>
      </c>
      <c r="D49" t="s">
        <v>6883</v>
      </c>
      <c r="E49" t="s">
        <v>6885</v>
      </c>
      <c r="G49" t="s">
        <v>6903</v>
      </c>
      <c r="J49" t="s">
        <v>6898</v>
      </c>
    </row>
    <row r="50" spans="1:10">
      <c r="B50">
        <v>450</v>
      </c>
      <c r="C50">
        <f>B50/$B$48</f>
        <v>0.91545284400683535</v>
      </c>
      <c r="D50">
        <f>1.5*$B$46*($C50^(2)-$C50^(1))*(1+0.75*($B$47-4)*($C50^(0)-1))</f>
        <v>-196.04143899052636</v>
      </c>
      <c r="E50">
        <f>1.5*$B$46*($C50^(7/3)-$C50^(5/3))*(1+0.75*($B$47-4)*($C50^(2/3)-1))</f>
        <v>-125.40018745367229</v>
      </c>
      <c r="G50" t="s">
        <v>6906</v>
      </c>
      <c r="J50" t="s">
        <v>6899</v>
      </c>
    </row>
    <row r="51" spans="1:10">
      <c r="B51">
        <v>460</v>
      </c>
      <c r="C51">
        <f t="shared" ref="C51:C74" si="0">B51/$B$48</f>
        <v>0.93579624054032062</v>
      </c>
      <c r="D51">
        <f t="shared" ref="D51:D74" si="1">1.5*$B$46*($C51^(2)-$C51^(1))*(1+0.75*($B$47-4)*($C51^(0)-1))</f>
        <v>-152.17897522665302</v>
      </c>
      <c r="E51">
        <f t="shared" ref="E51:E74" si="2">1.5*$B$46*($C51^(7/3)-$C51^(5/3))*(1+0.75*($B$47-4)*($C51^(2/3)-1))</f>
        <v>-98.354747961500649</v>
      </c>
      <c r="G51" t="s">
        <v>6904</v>
      </c>
      <c r="J51" t="s">
        <v>6900</v>
      </c>
    </row>
    <row r="52" spans="1:10">
      <c r="B52">
        <v>461</v>
      </c>
      <c r="C52">
        <f t="shared" si="0"/>
        <v>0.93783058019366916</v>
      </c>
      <c r="D52">
        <f t="shared" si="1"/>
        <v>-147.67742268895151</v>
      </c>
      <c r="E52">
        <f t="shared" si="2"/>
        <v>-95.542729252056063</v>
      </c>
      <c r="G52" t="s">
        <v>6905</v>
      </c>
      <c r="J52" t="s">
        <v>6901</v>
      </c>
    </row>
    <row r="53" spans="1:10">
      <c r="B53">
        <v>462</v>
      </c>
      <c r="C53">
        <f t="shared" si="0"/>
        <v>0.9398649198470177</v>
      </c>
      <c r="D53">
        <f t="shared" si="1"/>
        <v>-143.15490539464756</v>
      </c>
      <c r="E53">
        <f t="shared" si="2"/>
        <v>-92.711057604564985</v>
      </c>
    </row>
    <row r="54" spans="1:10">
      <c r="B54">
        <v>463</v>
      </c>
      <c r="C54">
        <f t="shared" si="0"/>
        <v>0.94189925950036613</v>
      </c>
      <c r="D54">
        <f t="shared" si="1"/>
        <v>-138.61142334374117</v>
      </c>
      <c r="E54">
        <f t="shared" si="2"/>
        <v>-89.859705207457921</v>
      </c>
      <c r="G54" t="s">
        <v>6902</v>
      </c>
      <c r="J54" t="s">
        <v>6902</v>
      </c>
    </row>
    <row r="55" spans="1:10">
      <c r="B55">
        <v>464</v>
      </c>
      <c r="C55">
        <f t="shared" si="0"/>
        <v>0.94393359915371466</v>
      </c>
      <c r="D55">
        <f t="shared" si="1"/>
        <v>-134.04697653623208</v>
      </c>
      <c r="E55">
        <f t="shared" si="2"/>
        <v>-86.988644311971782</v>
      </c>
    </row>
    <row r="56" spans="1:10">
      <c r="B56">
        <v>465</v>
      </c>
      <c r="C56">
        <f t="shared" si="0"/>
        <v>0.9459679388070632</v>
      </c>
      <c r="D56">
        <f t="shared" si="1"/>
        <v>-129.46156497212058</v>
      </c>
      <c r="E56">
        <f t="shared" si="2"/>
        <v>-84.09784723189091</v>
      </c>
    </row>
    <row r="57" spans="1:10">
      <c r="B57">
        <v>466</v>
      </c>
      <c r="C57">
        <f t="shared" si="0"/>
        <v>0.94800227846041174</v>
      </c>
      <c r="D57">
        <f t="shared" si="1"/>
        <v>-124.85518865140608</v>
      </c>
      <c r="E57">
        <f t="shared" si="2"/>
        <v>-81.187286343284399</v>
      </c>
    </row>
    <row r="58" spans="1:10">
      <c r="B58">
        <v>467</v>
      </c>
      <c r="C58">
        <f t="shared" si="0"/>
        <v>0.95003661811376028</v>
      </c>
      <c r="D58">
        <f t="shared" si="1"/>
        <v>-120.22784757408942</v>
      </c>
      <c r="E58">
        <f t="shared" si="2"/>
        <v>-78.256934084245117</v>
      </c>
    </row>
    <row r="59" spans="1:10">
      <c r="B59">
        <v>468</v>
      </c>
      <c r="C59">
        <f t="shared" si="0"/>
        <v>0.95207095776710882</v>
      </c>
      <c r="D59">
        <f t="shared" si="1"/>
        <v>-115.57954174017007</v>
      </c>
      <c r="E59">
        <f t="shared" si="2"/>
        <v>-75.306762954632319</v>
      </c>
    </row>
    <row r="60" spans="1:10">
      <c r="B60">
        <v>469</v>
      </c>
      <c r="C60">
        <f t="shared" si="0"/>
        <v>0.95410529742045735</v>
      </c>
      <c r="D60">
        <f t="shared" si="1"/>
        <v>-110.9102711496483</v>
      </c>
      <c r="E60">
        <f t="shared" si="2"/>
        <v>-72.336745515814457</v>
      </c>
    </row>
    <row r="61" spans="1:10">
      <c r="B61">
        <v>470</v>
      </c>
      <c r="C61">
        <f t="shared" si="0"/>
        <v>0.95613963707380589</v>
      </c>
      <c r="D61">
        <f t="shared" si="1"/>
        <v>-106.2200358025238</v>
      </c>
      <c r="E61">
        <f t="shared" si="2"/>
        <v>-69.346854390415288</v>
      </c>
    </row>
    <row r="62" spans="1:10">
      <c r="B62">
        <v>471</v>
      </c>
      <c r="C62">
        <f t="shared" si="0"/>
        <v>0.95817397672715432</v>
      </c>
      <c r="D62">
        <f t="shared" si="1"/>
        <v>-101.50883569879689</v>
      </c>
      <c r="E62">
        <f t="shared" si="2"/>
        <v>-66.33706226205932</v>
      </c>
    </row>
    <row r="63" spans="1:10">
      <c r="B63">
        <v>472</v>
      </c>
      <c r="C63">
        <f t="shared" si="0"/>
        <v>0.96020831638050286</v>
      </c>
      <c r="D63">
        <f t="shared" si="1"/>
        <v>-96.776670838467254</v>
      </c>
      <c r="E63">
        <f t="shared" si="2"/>
        <v>-63.307341875120393</v>
      </c>
    </row>
    <row r="64" spans="1:10">
      <c r="B64">
        <v>473</v>
      </c>
      <c r="C64">
        <f t="shared" si="0"/>
        <v>0.9622426560338514</v>
      </c>
      <c r="D64">
        <f t="shared" si="1"/>
        <v>-92.023541221535211</v>
      </c>
      <c r="E64">
        <f t="shared" si="2"/>
        <v>-60.257666034472038</v>
      </c>
    </row>
    <row r="65" spans="2:5">
      <c r="B65">
        <v>474</v>
      </c>
      <c r="C65">
        <f t="shared" si="0"/>
        <v>0.96427699568719993</v>
      </c>
      <c r="D65">
        <f t="shared" si="1"/>
        <v>-87.249446848000446</v>
      </c>
      <c r="E65">
        <f t="shared" si="2"/>
        <v>-57.188007605238241</v>
      </c>
    </row>
    <row r="66" spans="2:5">
      <c r="B66">
        <v>475</v>
      </c>
      <c r="C66">
        <f t="shared" si="0"/>
        <v>0.96631133534054847</v>
      </c>
      <c r="D66">
        <f t="shared" si="1"/>
        <v>-82.454387717863256</v>
      </c>
      <c r="E66">
        <f t="shared" si="2"/>
        <v>-54.098339512547206</v>
      </c>
    </row>
    <row r="67" spans="2:5">
      <c r="B67">
        <v>476</v>
      </c>
      <c r="C67">
        <f t="shared" si="0"/>
        <v>0.96834567499389701</v>
      </c>
      <c r="D67">
        <f t="shared" si="1"/>
        <v>-77.638363831123371</v>
      </c>
      <c r="E67">
        <f t="shared" si="2"/>
        <v>-50.988634741284891</v>
      </c>
    </row>
    <row r="68" spans="2:5">
      <c r="B68">
        <v>477</v>
      </c>
      <c r="C68">
        <f t="shared" si="0"/>
        <v>0.97038001464724555</v>
      </c>
      <c r="D68">
        <f t="shared" si="1"/>
        <v>-72.801375187781048</v>
      </c>
      <c r="E68">
        <f t="shared" si="2"/>
        <v>-47.858866335852788</v>
      </c>
    </row>
    <row r="69" spans="2:5">
      <c r="B69">
        <v>478</v>
      </c>
      <c r="C69">
        <f t="shared" si="0"/>
        <v>0.97241435430059397</v>
      </c>
      <c r="D69">
        <f t="shared" si="1"/>
        <v>-67.9434217878363</v>
      </c>
      <c r="E69">
        <f t="shared" si="2"/>
        <v>-44.709007399923436</v>
      </c>
    </row>
    <row r="70" spans="2:5">
      <c r="B70">
        <v>479</v>
      </c>
      <c r="C70">
        <f t="shared" si="0"/>
        <v>0.97444869395394251</v>
      </c>
      <c r="D70">
        <f t="shared" si="1"/>
        <v>-63.064503631288837</v>
      </c>
      <c r="E70">
        <f t="shared" si="2"/>
        <v>-41.539031096201555</v>
      </c>
    </row>
    <row r="71" spans="2:5">
      <c r="B71">
        <v>480</v>
      </c>
      <c r="C71">
        <f t="shared" si="0"/>
        <v>0.97648303360729105</v>
      </c>
      <c r="D71">
        <f t="shared" si="1"/>
        <v>-58.164620718138956</v>
      </c>
      <c r="E71">
        <f t="shared" si="2"/>
        <v>-38.348910646183377</v>
      </c>
    </row>
    <row r="72" spans="2:5">
      <c r="B72">
        <v>481</v>
      </c>
      <c r="C72">
        <f t="shared" si="0"/>
        <v>0.97851737326063959</v>
      </c>
      <c r="D72">
        <f t="shared" si="1"/>
        <v>-53.243773048386359</v>
      </c>
      <c r="E72">
        <f t="shared" si="2"/>
        <v>-35.138619329919692</v>
      </c>
    </row>
    <row r="73" spans="2:5">
      <c r="B73">
        <v>482</v>
      </c>
      <c r="C73">
        <f t="shared" si="0"/>
        <v>0.98055171291398813</v>
      </c>
      <c r="D73">
        <f t="shared" si="1"/>
        <v>-48.301960622031061</v>
      </c>
      <c r="E73">
        <f t="shared" si="2"/>
        <v>-31.908130485779001</v>
      </c>
    </row>
    <row r="74" spans="2:5">
      <c r="B74">
        <v>483</v>
      </c>
      <c r="C74">
        <f t="shared" si="0"/>
        <v>0.98258605256733667</v>
      </c>
      <c r="D74">
        <f t="shared" si="1"/>
        <v>-43.339183439073338</v>
      </c>
      <c r="E74">
        <f t="shared" si="2"/>
        <v>-28.657417510212802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topLeftCell="A3" workbookViewId="0">
      <selection activeCell="H26" sqref="H26"/>
    </sheetView>
  </sheetViews>
  <sheetFormatPr baseColWidth="10" defaultRowHeight="17" x14ac:dyDescent="0"/>
  <sheetData>
    <row r="1" spans="1:14">
      <c r="A1" t="s">
        <v>8627</v>
      </c>
    </row>
    <row r="2" spans="1:14">
      <c r="A2" t="s">
        <v>8628</v>
      </c>
    </row>
    <row r="3" spans="1:14">
      <c r="A3" t="s">
        <v>2151</v>
      </c>
    </row>
    <row r="4" spans="1:14">
      <c r="A4" t="s">
        <v>8629</v>
      </c>
    </row>
    <row r="5" spans="1:14">
      <c r="A5" t="s">
        <v>8630</v>
      </c>
    </row>
    <row r="6" spans="1:14">
      <c r="A6" t="s">
        <v>8631</v>
      </c>
    </row>
    <row r="7" spans="1:14">
      <c r="A7" t="s">
        <v>8632</v>
      </c>
    </row>
    <row r="8" spans="1:14">
      <c r="A8" t="s">
        <v>8633</v>
      </c>
    </row>
    <row r="9" spans="1:14">
      <c r="A9" t="s">
        <v>8634</v>
      </c>
    </row>
    <row r="10" spans="1:14">
      <c r="A10" t="s">
        <v>8635</v>
      </c>
    </row>
    <row r="11" spans="1:14">
      <c r="A11" t="s">
        <v>8636</v>
      </c>
    </row>
    <row r="12" spans="1:14">
      <c r="A12" t="s">
        <v>8637</v>
      </c>
    </row>
    <row r="13" spans="1:14">
      <c r="A13" s="10" t="s">
        <v>5959</v>
      </c>
      <c r="B13" s="10" t="s">
        <v>7144</v>
      </c>
      <c r="C13" s="10" t="s">
        <v>6391</v>
      </c>
      <c r="D13" s="10" t="s">
        <v>7145</v>
      </c>
      <c r="E13" s="10" t="s">
        <v>6391</v>
      </c>
      <c r="F13" s="13" t="s">
        <v>6387</v>
      </c>
      <c r="G13" s="13" t="s">
        <v>6391</v>
      </c>
      <c r="H13" s="13" t="s">
        <v>6389</v>
      </c>
      <c r="I13" s="13" t="s">
        <v>6391</v>
      </c>
      <c r="K13" t="s">
        <v>7221</v>
      </c>
      <c r="L13" t="s">
        <v>7222</v>
      </c>
    </row>
    <row r="14" spans="1:14">
      <c r="A14" s="10" t="s">
        <v>2</v>
      </c>
      <c r="B14">
        <v>-50.715000000000003</v>
      </c>
      <c r="C14">
        <v>23.334</v>
      </c>
      <c r="D14">
        <v>-99.71</v>
      </c>
      <c r="E14">
        <v>10.791</v>
      </c>
      <c r="F14" s="13">
        <f>S12_model_slopes!B27</f>
        <v>-65.772000000000006</v>
      </c>
      <c r="G14" s="13">
        <f>S12_model_slopes!C27</f>
        <v>-9.8179999999999996</v>
      </c>
      <c r="H14" s="13">
        <f>S12_model_slopes!D27</f>
        <v>-70.308000000000007</v>
      </c>
      <c r="I14" s="13">
        <f>S12_model_slopes!E27</f>
        <v>-10.477</v>
      </c>
      <c r="J14" t="s">
        <v>5937</v>
      </c>
      <c r="K14">
        <f>ABS(F14-B14)</f>
        <v>15.057000000000002</v>
      </c>
      <c r="L14">
        <f>ABS(D14-H14)</f>
        <v>29.401999999999987</v>
      </c>
      <c r="M14">
        <f>K14^2</f>
        <v>226.71324900000008</v>
      </c>
      <c r="N14">
        <f>L14^2</f>
        <v>864.47760399999925</v>
      </c>
    </row>
    <row r="15" spans="1:14">
      <c r="A15" s="10" t="s">
        <v>5</v>
      </c>
      <c r="B15">
        <v>-99.3</v>
      </c>
      <c r="C15">
        <v>7.9329999999999998</v>
      </c>
      <c r="D15">
        <v>-112.84</v>
      </c>
      <c r="E15">
        <v>6.3049999999999997</v>
      </c>
      <c r="F15" s="13">
        <f>S12_model_slopes!B28</f>
        <v>-118.521</v>
      </c>
      <c r="G15" s="13">
        <f>S12_model_slopes!C28</f>
        <v>-7.8540000000000001</v>
      </c>
      <c r="H15" s="13">
        <f>S12_model_slopes!D28</f>
        <v>-121.56</v>
      </c>
      <c r="I15" s="13">
        <f>S12_model_slopes!E28</f>
        <v>-8.0489999999999995</v>
      </c>
      <c r="J15" t="s">
        <v>5938</v>
      </c>
      <c r="K15">
        <f t="shared" ref="K15:K22" si="0">ABS(F15-B15)</f>
        <v>19.221000000000004</v>
      </c>
      <c r="L15">
        <f t="shared" ref="L15:L22" si="1">ABS(D15-H15)</f>
        <v>8.7199999999999989</v>
      </c>
      <c r="M15">
        <f t="shared" ref="M15:N22" si="2">K15^2</f>
        <v>369.44684100000012</v>
      </c>
      <c r="N15">
        <f t="shared" si="2"/>
        <v>76.038399999999982</v>
      </c>
    </row>
    <row r="16" spans="1:14">
      <c r="A16" s="10" t="s">
        <v>8</v>
      </c>
      <c r="B16">
        <v>-44.7</v>
      </c>
      <c r="C16">
        <v>1.905</v>
      </c>
      <c r="D16">
        <v>-64.78</v>
      </c>
      <c r="E16">
        <v>0.49099999999999999</v>
      </c>
      <c r="F16" s="13">
        <f>S12_model_slopes!B29</f>
        <v>-45.715000000000003</v>
      </c>
      <c r="G16" s="13">
        <f>S12_model_slopes!C29</f>
        <v>-1.8169999999999999</v>
      </c>
      <c r="H16" s="13">
        <f>S12_model_slopes!D29</f>
        <v>-61.325000000000003</v>
      </c>
      <c r="I16" s="13">
        <f>S12_model_slopes!E29</f>
        <v>-1.988</v>
      </c>
      <c r="J16" t="s">
        <v>5936</v>
      </c>
      <c r="K16">
        <f t="shared" si="0"/>
        <v>1.0150000000000006</v>
      </c>
      <c r="L16">
        <f t="shared" si="1"/>
        <v>3.4549999999999983</v>
      </c>
      <c r="M16">
        <f t="shared" si="2"/>
        <v>1.0302250000000011</v>
      </c>
      <c r="N16">
        <f t="shared" si="2"/>
        <v>11.937024999999988</v>
      </c>
    </row>
    <row r="17" spans="1:14">
      <c r="A17" s="10" t="s">
        <v>11</v>
      </c>
      <c r="B17">
        <v>-64.855000000000004</v>
      </c>
      <c r="C17">
        <v>3.5819999999999999</v>
      </c>
      <c r="D17">
        <v>-72.185000000000002</v>
      </c>
      <c r="E17">
        <v>2.6240000000000001</v>
      </c>
      <c r="F17" s="13">
        <f>S12_model_slopes!B30</f>
        <v>-55.404000000000003</v>
      </c>
      <c r="G17" s="13">
        <f>S12_model_slopes!C30</f>
        <v>-2.7109999999999999</v>
      </c>
      <c r="H17" s="13">
        <f>S12_model_slopes!D30</f>
        <v>-61.235999999999997</v>
      </c>
      <c r="I17" s="13">
        <f>S12_model_slopes!E30</f>
        <v>-2.9260000000000002</v>
      </c>
      <c r="J17" t="s">
        <v>5940</v>
      </c>
      <c r="K17">
        <f t="shared" si="0"/>
        <v>9.4510000000000005</v>
      </c>
      <c r="L17">
        <f t="shared" si="1"/>
        <v>10.949000000000005</v>
      </c>
      <c r="M17">
        <f t="shared" si="2"/>
        <v>89.321401000000009</v>
      </c>
      <c r="N17">
        <f t="shared" si="2"/>
        <v>119.88060100000011</v>
      </c>
    </row>
    <row r="18" spans="1:14">
      <c r="A18" s="10" t="s">
        <v>14</v>
      </c>
      <c r="B18">
        <v>-46.744999999999997</v>
      </c>
      <c r="C18">
        <v>1.931</v>
      </c>
      <c r="D18">
        <v>4.1900000000000004</v>
      </c>
      <c r="E18">
        <v>0.47299999999999998</v>
      </c>
      <c r="F18" s="13">
        <f>S12_model_slopes!B31</f>
        <v>-39.408000000000001</v>
      </c>
      <c r="G18" s="13">
        <f>S12_model_slopes!C31</f>
        <v>-10.862</v>
      </c>
      <c r="H18" s="13">
        <f>S12_model_slopes!D31</f>
        <v>-42.692</v>
      </c>
      <c r="I18" s="13">
        <f>S12_model_slopes!E31</f>
        <v>-11.757</v>
      </c>
      <c r="J18" t="s">
        <v>6383</v>
      </c>
      <c r="K18">
        <f t="shared" si="0"/>
        <v>7.3369999999999962</v>
      </c>
      <c r="L18">
        <f t="shared" si="1"/>
        <v>46.881999999999998</v>
      </c>
      <c r="M18">
        <f t="shared" si="2"/>
        <v>53.831568999999945</v>
      </c>
      <c r="N18">
        <f t="shared" si="2"/>
        <v>2197.9219239999998</v>
      </c>
    </row>
    <row r="19" spans="1:14">
      <c r="A19" s="10" t="s">
        <v>17</v>
      </c>
      <c r="B19">
        <v>-85.730999999999995</v>
      </c>
      <c r="C19">
        <v>0.79100000000000004</v>
      </c>
      <c r="D19">
        <v>-123.77</v>
      </c>
      <c r="E19">
        <v>0.75800000000000001</v>
      </c>
      <c r="F19" s="13">
        <f>S12_model_slopes!B32</f>
        <v>-102.169</v>
      </c>
      <c r="G19" s="13">
        <f>S12_model_slopes!C32</f>
        <v>-2.4809999999999999</v>
      </c>
      <c r="H19" s="13">
        <f>S12_model_slopes!D32</f>
        <v>-109.364</v>
      </c>
      <c r="I19" s="13">
        <f>S12_model_slopes!E32</f>
        <v>-2.54</v>
      </c>
      <c r="J19" t="s">
        <v>5939</v>
      </c>
      <c r="K19">
        <f t="shared" si="0"/>
        <v>16.438000000000002</v>
      </c>
      <c r="L19">
        <f t="shared" si="1"/>
        <v>14.405999999999992</v>
      </c>
      <c r="M19">
        <f t="shared" si="2"/>
        <v>270.20784400000008</v>
      </c>
      <c r="N19">
        <f t="shared" si="2"/>
        <v>207.53283599999975</v>
      </c>
    </row>
    <row r="20" spans="1:14">
      <c r="A20" s="10" t="s">
        <v>20</v>
      </c>
      <c r="B20">
        <v>-37.03</v>
      </c>
      <c r="C20">
        <v>2.1589999999999998</v>
      </c>
      <c r="D20">
        <v>-54.034999999999997</v>
      </c>
      <c r="E20">
        <v>0.39</v>
      </c>
      <c r="F20" s="13">
        <f>S12_model_slopes!B33</f>
        <v>-40.564999999999998</v>
      </c>
      <c r="G20" s="13">
        <f>S12_model_slopes!C33</f>
        <v>-1.756</v>
      </c>
      <c r="H20" s="13">
        <f>S12_model_slopes!D33</f>
        <v>-50.996000000000002</v>
      </c>
      <c r="I20" s="13">
        <f>S12_model_slopes!E33</f>
        <v>-1.82</v>
      </c>
      <c r="J20" t="s">
        <v>5935</v>
      </c>
      <c r="K20">
        <f t="shared" si="0"/>
        <v>3.5349999999999966</v>
      </c>
      <c r="L20">
        <f t="shared" si="1"/>
        <v>3.0389999999999944</v>
      </c>
      <c r="M20">
        <f t="shared" si="2"/>
        <v>12.496224999999976</v>
      </c>
      <c r="N20">
        <f t="shared" si="2"/>
        <v>9.2355209999999666</v>
      </c>
    </row>
    <row r="21" spans="1:14">
      <c r="A21" s="10" t="s">
        <v>23</v>
      </c>
      <c r="B21">
        <v>-64.784999999999997</v>
      </c>
      <c r="C21">
        <v>3.6459999999999999</v>
      </c>
      <c r="D21">
        <v>-74.644999999999996</v>
      </c>
      <c r="E21">
        <v>1.498</v>
      </c>
      <c r="F21" s="13">
        <f>S12_model_slopes!B34</f>
        <v>-67.183999999999997</v>
      </c>
      <c r="G21" s="13">
        <f>S12_model_slopes!C34</f>
        <v>-2.3690000000000002</v>
      </c>
      <c r="H21" s="13">
        <f>S12_model_slopes!D34</f>
        <v>-78.811999999999998</v>
      </c>
      <c r="I21" s="13">
        <f>S12_model_slopes!E34</f>
        <v>-2.5430000000000001</v>
      </c>
      <c r="J21" t="s">
        <v>6384</v>
      </c>
      <c r="K21">
        <f t="shared" si="0"/>
        <v>2.3990000000000009</v>
      </c>
      <c r="L21">
        <f t="shared" si="1"/>
        <v>4.1670000000000016</v>
      </c>
      <c r="M21">
        <f t="shared" si="2"/>
        <v>5.755201000000004</v>
      </c>
      <c r="N21">
        <f t="shared" si="2"/>
        <v>17.363889000000015</v>
      </c>
    </row>
    <row r="22" spans="1:14">
      <c r="A22" s="10" t="s">
        <v>26</v>
      </c>
      <c r="B22">
        <v>-98.753</v>
      </c>
      <c r="C22">
        <v>25.7</v>
      </c>
      <c r="D22">
        <v>-131.107</v>
      </c>
      <c r="E22">
        <v>39.423999999999999</v>
      </c>
      <c r="F22" s="13">
        <f>S12_model_slopes!B35</f>
        <v>-118.29600000000001</v>
      </c>
      <c r="G22" s="13">
        <f>S12_model_slopes!C35</f>
        <v>-88.841999999999999</v>
      </c>
      <c r="H22" s="13">
        <f>S12_model_slopes!D35</f>
        <v>-98.207999999999998</v>
      </c>
      <c r="I22" s="13">
        <f>S12_model_slopes!E35</f>
        <v>-73.760999999999996</v>
      </c>
      <c r="J22" t="s">
        <v>6385</v>
      </c>
      <c r="K22">
        <f t="shared" si="0"/>
        <v>19.543000000000006</v>
      </c>
      <c r="L22">
        <f t="shared" si="1"/>
        <v>32.899000000000001</v>
      </c>
      <c r="M22">
        <f t="shared" si="2"/>
        <v>381.92884900000024</v>
      </c>
      <c r="N22">
        <f t="shared" si="2"/>
        <v>1082.3442010000001</v>
      </c>
    </row>
    <row r="24" spans="1:14">
      <c r="A24" t="s">
        <v>7192</v>
      </c>
      <c r="K24" t="s">
        <v>7223</v>
      </c>
      <c r="L24">
        <f>AVERAGE(K14:L22)</f>
        <v>13.773055555555556</v>
      </c>
      <c r="N24">
        <f>SUM(M14:N22)</f>
        <v>5997.4634049999986</v>
      </c>
    </row>
    <row r="25" spans="1:14">
      <c r="A25">
        <v>0</v>
      </c>
      <c r="K25" t="s">
        <v>7224</v>
      </c>
      <c r="L25">
        <f>STDEV(K14:L22)</f>
        <v>12.32624253835608</v>
      </c>
      <c r="N25">
        <f>N24/18</f>
        <v>333.19241138888879</v>
      </c>
    </row>
    <row r="26" spans="1:14">
      <c r="A26">
        <v>-200</v>
      </c>
      <c r="K26" t="s">
        <v>7225</v>
      </c>
      <c r="L26">
        <f>MAX(K14:L22)</f>
        <v>46.881999999999998</v>
      </c>
      <c r="M26" t="s">
        <v>7226</v>
      </c>
      <c r="N26">
        <f>SQRT(N25)</f>
        <v>18.253558869132583</v>
      </c>
    </row>
    <row r="51" spans="1:5">
      <c r="A51" t="s">
        <v>7240</v>
      </c>
    </row>
    <row r="52" spans="1:5">
      <c r="A52" t="s">
        <v>5959</v>
      </c>
      <c r="B52" t="s">
        <v>7144</v>
      </c>
      <c r="C52" t="s">
        <v>6391</v>
      </c>
      <c r="D52" t="s">
        <v>7145</v>
      </c>
      <c r="E52" t="s">
        <v>6391</v>
      </c>
    </row>
    <row r="53" spans="1:5">
      <c r="A53" t="s">
        <v>5935</v>
      </c>
      <c r="B53" s="10">
        <v>-37.03</v>
      </c>
      <c r="C53" s="10">
        <v>2.1589999999999998</v>
      </c>
      <c r="D53" s="10">
        <v>-54.034999999999997</v>
      </c>
      <c r="E53" s="4">
        <v>0.39</v>
      </c>
    </row>
    <row r="54" spans="1:5">
      <c r="A54" t="s">
        <v>6384</v>
      </c>
      <c r="B54" s="10">
        <v>-64.784999999999997</v>
      </c>
      <c r="C54" s="10">
        <v>3.6459999999999999</v>
      </c>
      <c r="D54" s="10">
        <v>-74.644999999999996</v>
      </c>
      <c r="E54" s="10">
        <v>1.498</v>
      </c>
    </row>
    <row r="55" spans="1:5">
      <c r="A55" t="s">
        <v>6385</v>
      </c>
      <c r="B55" s="10">
        <v>-98.753</v>
      </c>
      <c r="C55" s="10">
        <v>25.7</v>
      </c>
      <c r="D55" s="10">
        <v>-131.107</v>
      </c>
      <c r="E55" s="10">
        <v>39.423999999999999</v>
      </c>
    </row>
    <row r="56" spans="1:5">
      <c r="A56" t="s">
        <v>5939</v>
      </c>
      <c r="B56" s="10">
        <v>-85.730999999999995</v>
      </c>
      <c r="C56" s="10">
        <v>0.79100000000000004</v>
      </c>
      <c r="D56" s="10">
        <v>-123.77</v>
      </c>
      <c r="E56" s="10">
        <v>0.75800000000000001</v>
      </c>
    </row>
    <row r="57" spans="1:5">
      <c r="A57" t="s">
        <v>5940</v>
      </c>
      <c r="B57" s="10">
        <v>-64.855000000000004</v>
      </c>
      <c r="C57" s="10">
        <v>3.5819999999999999</v>
      </c>
      <c r="D57" s="10">
        <v>-72.185000000000002</v>
      </c>
      <c r="E57" s="10">
        <v>2.6240000000000001</v>
      </c>
    </row>
    <row r="58" spans="1:5">
      <c r="A58" t="s">
        <v>5938</v>
      </c>
      <c r="B58" s="10">
        <v>-99.3</v>
      </c>
      <c r="C58" s="10">
        <v>7.9329999999999998</v>
      </c>
      <c r="D58" s="10">
        <v>-112.84</v>
      </c>
      <c r="E58" s="10">
        <v>6.3049999999999997</v>
      </c>
    </row>
    <row r="59" spans="1:5">
      <c r="A59" t="s">
        <v>5937</v>
      </c>
      <c r="B59" s="10">
        <v>-50.715000000000003</v>
      </c>
      <c r="C59" s="10">
        <v>23.334</v>
      </c>
      <c r="D59" s="10">
        <v>-99.71</v>
      </c>
      <c r="E59" s="10">
        <v>10.791</v>
      </c>
    </row>
    <row r="60" spans="1:5">
      <c r="A60" t="s">
        <v>6383</v>
      </c>
      <c r="B60" s="10">
        <v>-46.744999999999997</v>
      </c>
      <c r="C60" s="10">
        <v>1.931</v>
      </c>
      <c r="D60" s="10">
        <v>4.1900000000000004</v>
      </c>
      <c r="E60" s="4">
        <v>0.47299999999999998</v>
      </c>
    </row>
    <row r="61" spans="1:5">
      <c r="A61" t="s">
        <v>5936</v>
      </c>
      <c r="B61" s="10">
        <v>-44.7</v>
      </c>
      <c r="C61" s="10">
        <v>1.905</v>
      </c>
      <c r="D61" s="10">
        <v>-64.78</v>
      </c>
      <c r="E61" s="4">
        <v>0.49099999999999999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1"/>
  <sheetViews>
    <sheetView topLeftCell="A235" workbookViewId="0">
      <selection activeCell="I255" sqref="I255"/>
    </sheetView>
  </sheetViews>
  <sheetFormatPr baseColWidth="10" defaultRowHeight="17" x14ac:dyDescent="0"/>
  <sheetData>
    <row r="1" spans="1:6">
      <c r="A1" t="s">
        <v>7241</v>
      </c>
      <c r="B1" t="s">
        <v>7242</v>
      </c>
      <c r="C1" t="s">
        <v>7243</v>
      </c>
    </row>
    <row r="2" spans="1:6">
      <c r="A2" t="s">
        <v>6395</v>
      </c>
      <c r="B2" t="s">
        <v>6396</v>
      </c>
      <c r="C2" t="s">
        <v>6391</v>
      </c>
      <c r="D2" t="s">
        <v>6397</v>
      </c>
      <c r="E2" t="s">
        <v>6398</v>
      </c>
      <c r="F2" t="s">
        <v>6399</v>
      </c>
    </row>
    <row r="3" spans="1:6">
      <c r="A3" t="s">
        <v>6400</v>
      </c>
      <c r="B3">
        <v>-100.855</v>
      </c>
      <c r="C3">
        <v>2.919</v>
      </c>
      <c r="D3">
        <v>7.9</v>
      </c>
      <c r="E3">
        <v>-113.681</v>
      </c>
      <c r="F3">
        <v>-2.5760000000000001</v>
      </c>
    </row>
    <row r="4" spans="1:6">
      <c r="A4" t="s">
        <v>6401</v>
      </c>
      <c r="B4">
        <v>-94.29</v>
      </c>
      <c r="C4">
        <v>3.129</v>
      </c>
      <c r="D4">
        <v>7</v>
      </c>
      <c r="E4">
        <v>-100.73</v>
      </c>
      <c r="F4">
        <v>-2.4700000000000002</v>
      </c>
    </row>
    <row r="5" spans="1:6">
      <c r="A5" t="s">
        <v>6402</v>
      </c>
      <c r="B5">
        <v>-95.185000000000002</v>
      </c>
      <c r="C5">
        <v>3.45</v>
      </c>
      <c r="D5">
        <v>7.1</v>
      </c>
      <c r="E5">
        <v>-102.169</v>
      </c>
      <c r="F5">
        <v>-2.4809999999999999</v>
      </c>
    </row>
    <row r="6" spans="1:6">
      <c r="A6" t="s">
        <v>6403</v>
      </c>
      <c r="B6">
        <v>-101.285</v>
      </c>
      <c r="C6">
        <v>3.0459999999999998</v>
      </c>
      <c r="D6">
        <v>7.9</v>
      </c>
      <c r="E6">
        <v>-113.681</v>
      </c>
      <c r="F6">
        <v>-2.5760000000000001</v>
      </c>
    </row>
    <row r="7" spans="1:6">
      <c r="A7" t="s">
        <v>7241</v>
      </c>
      <c r="B7" t="s">
        <v>7242</v>
      </c>
      <c r="C7" t="s">
        <v>7244</v>
      </c>
    </row>
    <row r="8" spans="1:6">
      <c r="A8" t="s">
        <v>6395</v>
      </c>
      <c r="B8" t="s">
        <v>6396</v>
      </c>
      <c r="C8" t="s">
        <v>6391</v>
      </c>
      <c r="D8" t="s">
        <v>6397</v>
      </c>
      <c r="E8" t="s">
        <v>6398</v>
      </c>
      <c r="F8" t="s">
        <v>6399</v>
      </c>
    </row>
    <row r="9" spans="1:6">
      <c r="A9" t="s">
        <v>6404</v>
      </c>
      <c r="B9">
        <v>-114.425</v>
      </c>
      <c r="C9">
        <v>3.4790000000000001</v>
      </c>
      <c r="D9">
        <v>8.1</v>
      </c>
      <c r="E9">
        <v>-116.559</v>
      </c>
      <c r="F9">
        <v>-2.601</v>
      </c>
    </row>
    <row r="10" spans="1:6">
      <c r="A10" t="s">
        <v>6405</v>
      </c>
      <c r="B10">
        <v>-116.005</v>
      </c>
      <c r="C10">
        <v>4.2930000000000001</v>
      </c>
      <c r="D10">
        <v>7.4</v>
      </c>
      <c r="E10">
        <v>-106.486</v>
      </c>
      <c r="F10">
        <v>-2.516</v>
      </c>
    </row>
    <row r="11" spans="1:6">
      <c r="A11" t="s">
        <v>6406</v>
      </c>
      <c r="B11">
        <v>-116.5</v>
      </c>
      <c r="C11">
        <v>1.8069999999999999</v>
      </c>
      <c r="D11">
        <v>7.6</v>
      </c>
      <c r="E11">
        <v>-109.364</v>
      </c>
      <c r="F11">
        <v>-2.54</v>
      </c>
    </row>
    <row r="12" spans="1:6">
      <c r="A12" t="s">
        <v>6407</v>
      </c>
      <c r="B12">
        <v>-102.015</v>
      </c>
      <c r="C12">
        <v>3.0339999999999998</v>
      </c>
      <c r="D12">
        <v>7.7</v>
      </c>
      <c r="E12">
        <v>-110.803</v>
      </c>
      <c r="F12">
        <v>-2.552</v>
      </c>
    </row>
    <row r="13" spans="1:6">
      <c r="A13" t="s">
        <v>6408</v>
      </c>
      <c r="B13">
        <v>-101.63</v>
      </c>
      <c r="C13">
        <v>3.6080000000000001</v>
      </c>
      <c r="D13">
        <v>7.6</v>
      </c>
      <c r="E13">
        <v>-109.364</v>
      </c>
      <c r="F13">
        <v>-2.54</v>
      </c>
    </row>
    <row r="14" spans="1:6">
      <c r="A14" t="s">
        <v>6409</v>
      </c>
      <c r="B14">
        <v>-116.01</v>
      </c>
      <c r="C14">
        <v>1.3859999999999999</v>
      </c>
      <c r="D14">
        <v>7</v>
      </c>
      <c r="E14">
        <v>-100.73</v>
      </c>
      <c r="F14">
        <v>-2.4700000000000002</v>
      </c>
    </row>
    <row r="15" spans="1:6">
      <c r="A15" t="s">
        <v>6410</v>
      </c>
      <c r="B15">
        <v>-117.38</v>
      </c>
      <c r="C15">
        <v>3.0539999999999998</v>
      </c>
      <c r="D15">
        <v>7.6</v>
      </c>
      <c r="E15">
        <v>-109.364</v>
      </c>
      <c r="F15">
        <v>-2.54</v>
      </c>
    </row>
    <row r="16" spans="1:6">
      <c r="A16" t="s">
        <v>6411</v>
      </c>
      <c r="B16">
        <v>-115.02500000000001</v>
      </c>
      <c r="C16">
        <v>3.2360000000000002</v>
      </c>
      <c r="D16">
        <v>8.1</v>
      </c>
      <c r="E16">
        <v>-116.559</v>
      </c>
      <c r="F16">
        <v>-2.601</v>
      </c>
    </row>
    <row r="17" spans="1:6">
      <c r="A17" t="s">
        <v>7241</v>
      </c>
      <c r="B17" t="s">
        <v>7245</v>
      </c>
      <c r="C17" t="s">
        <v>7243</v>
      </c>
    </row>
    <row r="18" spans="1:6">
      <c r="A18" t="s">
        <v>6395</v>
      </c>
      <c r="B18" t="s">
        <v>6396</v>
      </c>
      <c r="C18" t="s">
        <v>6391</v>
      </c>
      <c r="D18" t="s">
        <v>6397</v>
      </c>
      <c r="E18" t="s">
        <v>6398</v>
      </c>
      <c r="F18" t="s">
        <v>6399</v>
      </c>
    </row>
    <row r="19" spans="1:6">
      <c r="A19" t="s">
        <v>6412</v>
      </c>
      <c r="B19">
        <v>-82.68</v>
      </c>
      <c r="C19">
        <v>0.35799999999999998</v>
      </c>
      <c r="D19">
        <v>7.3</v>
      </c>
      <c r="E19">
        <v>-105.047</v>
      </c>
      <c r="F19">
        <v>-2.5049999999999999</v>
      </c>
    </row>
    <row r="20" spans="1:6">
      <c r="A20" t="s">
        <v>6413</v>
      </c>
      <c r="B20">
        <v>-86.21</v>
      </c>
      <c r="C20">
        <v>1.022</v>
      </c>
      <c r="D20">
        <v>6.8</v>
      </c>
      <c r="E20">
        <v>-97.852000000000004</v>
      </c>
      <c r="F20">
        <v>-2.448</v>
      </c>
    </row>
    <row r="21" spans="1:6">
      <c r="A21" t="s">
        <v>6414</v>
      </c>
      <c r="B21">
        <v>-82.855000000000004</v>
      </c>
      <c r="C21">
        <v>0.34399999999999997</v>
      </c>
      <c r="D21">
        <v>7</v>
      </c>
      <c r="E21">
        <v>-100.73</v>
      </c>
      <c r="F21">
        <v>-2.4700000000000002</v>
      </c>
    </row>
    <row r="22" spans="1:6">
      <c r="A22" t="s">
        <v>6415</v>
      </c>
      <c r="B22">
        <v>-87.69</v>
      </c>
      <c r="C22">
        <v>0.37</v>
      </c>
      <c r="D22">
        <v>7.3</v>
      </c>
      <c r="E22">
        <v>-105.047</v>
      </c>
      <c r="F22">
        <v>-2.5049999999999999</v>
      </c>
    </row>
    <row r="23" spans="1:6">
      <c r="A23" t="s">
        <v>7241</v>
      </c>
      <c r="B23" t="s">
        <v>7245</v>
      </c>
      <c r="C23" t="s">
        <v>7244</v>
      </c>
    </row>
    <row r="24" spans="1:6">
      <c r="A24" t="s">
        <v>6395</v>
      </c>
      <c r="B24" t="s">
        <v>6396</v>
      </c>
      <c r="C24" t="s">
        <v>6391</v>
      </c>
      <c r="D24" t="s">
        <v>6397</v>
      </c>
      <c r="E24" t="s">
        <v>6398</v>
      </c>
      <c r="F24" t="s">
        <v>6399</v>
      </c>
    </row>
    <row r="25" spans="1:6">
      <c r="A25" t="s">
        <v>6416</v>
      </c>
      <c r="B25">
        <v>-102.325</v>
      </c>
      <c r="C25">
        <v>1.827</v>
      </c>
      <c r="D25">
        <v>7.1</v>
      </c>
      <c r="E25">
        <v>-102.169</v>
      </c>
      <c r="F25">
        <v>-2.4809999999999999</v>
      </c>
    </row>
    <row r="26" spans="1:6">
      <c r="A26" t="s">
        <v>6417</v>
      </c>
      <c r="B26">
        <v>-123.6</v>
      </c>
      <c r="C26">
        <v>2.165</v>
      </c>
      <c r="D26">
        <v>7.6</v>
      </c>
      <c r="E26">
        <v>-109.364</v>
      </c>
      <c r="F26">
        <v>-2.54</v>
      </c>
    </row>
    <row r="27" spans="1:6">
      <c r="A27" t="s">
        <v>6418</v>
      </c>
      <c r="B27">
        <v>-126.315</v>
      </c>
      <c r="C27">
        <v>2.3639999999999999</v>
      </c>
      <c r="D27">
        <v>7.8</v>
      </c>
      <c r="E27">
        <v>-112.242</v>
      </c>
      <c r="F27">
        <v>-2.5640000000000001</v>
      </c>
    </row>
    <row r="28" spans="1:6">
      <c r="A28" t="s">
        <v>6419</v>
      </c>
      <c r="B28">
        <v>-97.11</v>
      </c>
      <c r="C28">
        <v>3.8159999999999998</v>
      </c>
      <c r="D28">
        <v>7.3</v>
      </c>
      <c r="E28">
        <v>-105.047</v>
      </c>
      <c r="F28">
        <v>-2.5049999999999999</v>
      </c>
    </row>
    <row r="29" spans="1:6">
      <c r="A29" t="s">
        <v>6420</v>
      </c>
      <c r="B29">
        <v>-96.924999999999997</v>
      </c>
      <c r="C29">
        <v>3.7559999999999998</v>
      </c>
      <c r="D29">
        <v>7.4</v>
      </c>
      <c r="E29">
        <v>-106.486</v>
      </c>
      <c r="F29">
        <v>-2.516</v>
      </c>
    </row>
    <row r="30" spans="1:6">
      <c r="A30" t="s">
        <v>6421</v>
      </c>
      <c r="B30">
        <v>-127.265</v>
      </c>
      <c r="C30">
        <v>1.9139999999999999</v>
      </c>
      <c r="D30">
        <v>8</v>
      </c>
      <c r="E30">
        <v>-115.12</v>
      </c>
      <c r="F30">
        <v>-2.589</v>
      </c>
    </row>
    <row r="31" spans="1:6">
      <c r="A31" t="s">
        <v>6422</v>
      </c>
      <c r="B31">
        <v>-122.425</v>
      </c>
      <c r="C31">
        <v>0.64400000000000002</v>
      </c>
      <c r="D31">
        <v>7.8</v>
      </c>
      <c r="E31">
        <v>-112.242</v>
      </c>
      <c r="F31">
        <v>-2.5640000000000001</v>
      </c>
    </row>
    <row r="32" spans="1:6">
      <c r="A32" t="s">
        <v>6423</v>
      </c>
      <c r="B32">
        <v>-100.63</v>
      </c>
      <c r="C32">
        <v>1.599</v>
      </c>
      <c r="D32">
        <v>7.3</v>
      </c>
      <c r="E32">
        <v>-105.047</v>
      </c>
      <c r="F32">
        <v>-2.5049999999999999</v>
      </c>
    </row>
    <row r="33" spans="1:6">
      <c r="A33" t="s">
        <v>7241</v>
      </c>
      <c r="B33" t="s">
        <v>7246</v>
      </c>
      <c r="C33" t="s">
        <v>7243</v>
      </c>
    </row>
    <row r="34" spans="1:6">
      <c r="A34" t="s">
        <v>6395</v>
      </c>
      <c r="B34" t="s">
        <v>6396</v>
      </c>
      <c r="C34" t="s">
        <v>6391</v>
      </c>
      <c r="D34" t="s">
        <v>6397</v>
      </c>
      <c r="E34" t="s">
        <v>6398</v>
      </c>
      <c r="F34" t="s">
        <v>6399</v>
      </c>
    </row>
    <row r="35" spans="1:6">
      <c r="A35" t="s">
        <v>6424</v>
      </c>
      <c r="B35">
        <v>-100.14</v>
      </c>
      <c r="C35">
        <v>3.36</v>
      </c>
      <c r="D35">
        <v>7.7</v>
      </c>
      <c r="E35">
        <v>-110.803</v>
      </c>
      <c r="F35">
        <v>-2.552</v>
      </c>
    </row>
    <row r="36" spans="1:6">
      <c r="A36" t="s">
        <v>6425</v>
      </c>
      <c r="B36">
        <v>-95.68</v>
      </c>
      <c r="C36">
        <v>2.327</v>
      </c>
      <c r="D36">
        <v>6.9</v>
      </c>
      <c r="E36">
        <v>-99.290999999999997</v>
      </c>
      <c r="F36">
        <v>-2.4590000000000001</v>
      </c>
    </row>
    <row r="37" spans="1:6">
      <c r="A37" t="s">
        <v>6426</v>
      </c>
      <c r="B37">
        <v>-94.084999999999994</v>
      </c>
      <c r="C37">
        <v>3.3919999999999999</v>
      </c>
      <c r="D37">
        <v>6.9</v>
      </c>
      <c r="E37">
        <v>-99.290999999999997</v>
      </c>
      <c r="F37">
        <v>-2.4590000000000001</v>
      </c>
    </row>
    <row r="38" spans="1:6">
      <c r="A38" t="s">
        <v>6427</v>
      </c>
      <c r="B38">
        <v>-100.15</v>
      </c>
      <c r="C38">
        <v>3.8050000000000002</v>
      </c>
      <c r="D38">
        <v>7.7</v>
      </c>
      <c r="E38">
        <v>-110.803</v>
      </c>
      <c r="F38">
        <v>-2.552</v>
      </c>
    </row>
    <row r="39" spans="1:6">
      <c r="A39" t="s">
        <v>7241</v>
      </c>
      <c r="B39" t="s">
        <v>7246</v>
      </c>
      <c r="C39" t="s">
        <v>7244</v>
      </c>
    </row>
    <row r="40" spans="1:6">
      <c r="A40" t="s">
        <v>6395</v>
      </c>
      <c r="B40" t="s">
        <v>6396</v>
      </c>
      <c r="C40" t="s">
        <v>6391</v>
      </c>
      <c r="D40" t="s">
        <v>6397</v>
      </c>
      <c r="E40" t="s">
        <v>6398</v>
      </c>
      <c r="F40" t="s">
        <v>6399</v>
      </c>
    </row>
    <row r="41" spans="1:6">
      <c r="A41" t="s">
        <v>6428</v>
      </c>
      <c r="B41">
        <v>-117.08499999999999</v>
      </c>
      <c r="C41">
        <v>1.4750000000000001</v>
      </c>
      <c r="D41">
        <v>7.6</v>
      </c>
      <c r="E41">
        <v>-109.364</v>
      </c>
      <c r="F41">
        <v>-2.54</v>
      </c>
    </row>
    <row r="42" spans="1:6">
      <c r="A42" t="s">
        <v>6429</v>
      </c>
      <c r="B42">
        <v>-102.705</v>
      </c>
      <c r="C42">
        <v>0.621</v>
      </c>
      <c r="D42">
        <v>7.8</v>
      </c>
      <c r="E42">
        <v>-112.242</v>
      </c>
      <c r="F42">
        <v>-2.5640000000000001</v>
      </c>
    </row>
    <row r="43" spans="1:6">
      <c r="A43" t="s">
        <v>6430</v>
      </c>
      <c r="B43">
        <v>-113.685</v>
      </c>
      <c r="C43">
        <v>3.617</v>
      </c>
      <c r="D43">
        <v>7.5</v>
      </c>
      <c r="E43">
        <v>-107.925</v>
      </c>
      <c r="F43">
        <v>-2.528</v>
      </c>
    </row>
    <row r="44" spans="1:6">
      <c r="A44" t="s">
        <v>6431</v>
      </c>
      <c r="B44">
        <v>-116.575</v>
      </c>
      <c r="C44">
        <v>3.3980000000000001</v>
      </c>
      <c r="D44">
        <v>7.2</v>
      </c>
      <c r="E44">
        <v>-103.608</v>
      </c>
      <c r="F44">
        <v>-2.4929999999999999</v>
      </c>
    </row>
    <row r="45" spans="1:6">
      <c r="A45" t="s">
        <v>6432</v>
      </c>
      <c r="B45">
        <v>-101.075</v>
      </c>
      <c r="C45">
        <v>2.226</v>
      </c>
      <c r="D45">
        <v>7.7</v>
      </c>
      <c r="E45">
        <v>-110.803</v>
      </c>
      <c r="F45">
        <v>-2.552</v>
      </c>
    </row>
    <row r="46" spans="1:6">
      <c r="A46" t="s">
        <v>6433</v>
      </c>
      <c r="B46">
        <v>-117.075</v>
      </c>
      <c r="C46">
        <v>0.95</v>
      </c>
      <c r="D46">
        <v>7.4</v>
      </c>
      <c r="E46">
        <v>-106.486</v>
      </c>
      <c r="F46">
        <v>-2.516</v>
      </c>
    </row>
    <row r="47" spans="1:6">
      <c r="A47" t="s">
        <v>6434</v>
      </c>
      <c r="B47">
        <v>-115.78</v>
      </c>
      <c r="C47">
        <v>2.754</v>
      </c>
      <c r="D47">
        <v>7.3</v>
      </c>
      <c r="E47">
        <v>-105.047</v>
      </c>
      <c r="F47">
        <v>-2.5049999999999999</v>
      </c>
    </row>
    <row r="48" spans="1:6">
      <c r="A48" t="s">
        <v>6435</v>
      </c>
      <c r="B48">
        <v>-113.55500000000001</v>
      </c>
      <c r="C48">
        <v>3.242</v>
      </c>
      <c r="D48">
        <v>7.7</v>
      </c>
      <c r="E48">
        <v>-110.803</v>
      </c>
      <c r="F48">
        <v>-2.552</v>
      </c>
    </row>
    <row r="49" spans="1:6">
      <c r="A49" t="s">
        <v>7241</v>
      </c>
      <c r="B49" t="s">
        <v>7247</v>
      </c>
      <c r="C49" t="s">
        <v>7243</v>
      </c>
    </row>
    <row r="50" spans="1:6">
      <c r="A50" t="s">
        <v>6395</v>
      </c>
      <c r="B50" t="s">
        <v>6396</v>
      </c>
      <c r="C50" t="s">
        <v>6391</v>
      </c>
      <c r="D50" t="s">
        <v>6397</v>
      </c>
      <c r="E50" t="s">
        <v>6398</v>
      </c>
      <c r="F50" t="s">
        <v>6399</v>
      </c>
    </row>
    <row r="51" spans="1:6">
      <c r="A51" t="s">
        <v>6436</v>
      </c>
      <c r="B51">
        <v>-87.905000000000001</v>
      </c>
      <c r="C51">
        <v>3.7999999999999999E-2</v>
      </c>
      <c r="D51">
        <v>7.1</v>
      </c>
      <c r="E51">
        <v>-102.169</v>
      </c>
      <c r="F51">
        <v>-2.4809999999999999</v>
      </c>
    </row>
    <row r="52" spans="1:6">
      <c r="A52" t="s">
        <v>6437</v>
      </c>
      <c r="B52">
        <v>-83.734999999999999</v>
      </c>
      <c r="C52">
        <v>0.26300000000000001</v>
      </c>
      <c r="D52">
        <v>7</v>
      </c>
      <c r="E52">
        <v>-100.73</v>
      </c>
      <c r="F52">
        <v>-2.4700000000000002</v>
      </c>
    </row>
    <row r="53" spans="1:6">
      <c r="A53" t="s">
        <v>6438</v>
      </c>
      <c r="B53">
        <v>-84.784999999999997</v>
      </c>
      <c r="C53">
        <v>0.499</v>
      </c>
      <c r="D53">
        <v>6.7</v>
      </c>
      <c r="E53">
        <v>-96.412999999999997</v>
      </c>
      <c r="F53">
        <v>-2.4369999999999998</v>
      </c>
    </row>
    <row r="54" spans="1:6">
      <c r="A54" t="s">
        <v>6439</v>
      </c>
      <c r="B54">
        <v>-84.584999999999994</v>
      </c>
      <c r="C54">
        <v>0.251</v>
      </c>
      <c r="D54">
        <v>7.1</v>
      </c>
      <c r="E54">
        <v>-102.169</v>
      </c>
      <c r="F54">
        <v>-2.4809999999999999</v>
      </c>
    </row>
    <row r="55" spans="1:6">
      <c r="A55" t="s">
        <v>7241</v>
      </c>
      <c r="B55" t="s">
        <v>7247</v>
      </c>
      <c r="C55" t="s">
        <v>7244</v>
      </c>
    </row>
    <row r="56" spans="1:6">
      <c r="A56" t="s">
        <v>6395</v>
      </c>
      <c r="B56" t="s">
        <v>6396</v>
      </c>
      <c r="C56" t="s">
        <v>6391</v>
      </c>
      <c r="D56" t="s">
        <v>6397</v>
      </c>
      <c r="E56" t="s">
        <v>6398</v>
      </c>
      <c r="F56" t="s">
        <v>6399</v>
      </c>
    </row>
    <row r="57" spans="1:6">
      <c r="A57" t="s">
        <v>6440</v>
      </c>
      <c r="B57">
        <v>-125.625</v>
      </c>
      <c r="C57">
        <v>3.0459999999999998</v>
      </c>
      <c r="D57">
        <v>7.9</v>
      </c>
      <c r="E57">
        <v>-113.681</v>
      </c>
      <c r="F57">
        <v>-2.5760000000000001</v>
      </c>
    </row>
    <row r="58" spans="1:6">
      <c r="A58" t="s">
        <v>6441</v>
      </c>
      <c r="B58">
        <v>-97.265000000000001</v>
      </c>
      <c r="C58">
        <v>3.9460000000000002</v>
      </c>
      <c r="D58">
        <v>7.2</v>
      </c>
      <c r="E58">
        <v>-103.608</v>
      </c>
      <c r="F58">
        <v>-2.4929999999999999</v>
      </c>
    </row>
    <row r="59" spans="1:6">
      <c r="A59" t="s">
        <v>6442</v>
      </c>
      <c r="B59">
        <v>-102.52500000000001</v>
      </c>
      <c r="C59">
        <v>0.94399999999999995</v>
      </c>
      <c r="D59">
        <v>7.1</v>
      </c>
      <c r="E59">
        <v>-102.169</v>
      </c>
      <c r="F59">
        <v>-2.4809999999999999</v>
      </c>
    </row>
    <row r="60" spans="1:6">
      <c r="A60" t="s">
        <v>6443</v>
      </c>
      <c r="B60">
        <v>-123.76</v>
      </c>
      <c r="C60">
        <v>1.923</v>
      </c>
      <c r="D60">
        <v>7.8</v>
      </c>
      <c r="E60">
        <v>-112.242</v>
      </c>
      <c r="F60">
        <v>-2.5640000000000001</v>
      </c>
    </row>
    <row r="61" spans="1:6">
      <c r="A61" t="s">
        <v>6444</v>
      </c>
      <c r="B61">
        <v>-97.174999999999997</v>
      </c>
      <c r="C61">
        <v>3.536</v>
      </c>
      <c r="D61">
        <v>7.4</v>
      </c>
      <c r="E61">
        <v>-106.486</v>
      </c>
      <c r="F61">
        <v>-2.516</v>
      </c>
    </row>
    <row r="62" spans="1:6">
      <c r="A62" t="s">
        <v>6445</v>
      </c>
      <c r="B62">
        <v>-126.42</v>
      </c>
      <c r="C62">
        <v>1.998</v>
      </c>
      <c r="D62">
        <v>8.4</v>
      </c>
      <c r="E62">
        <v>-120.876</v>
      </c>
      <c r="F62">
        <v>-2.6389999999999998</v>
      </c>
    </row>
    <row r="63" spans="1:6">
      <c r="A63" t="s">
        <v>6446</v>
      </c>
      <c r="B63">
        <v>-123.54</v>
      </c>
      <c r="C63">
        <v>1.2529999999999999</v>
      </c>
      <c r="D63">
        <v>7.5</v>
      </c>
      <c r="E63">
        <v>-107.925</v>
      </c>
      <c r="F63">
        <v>-2.528</v>
      </c>
    </row>
    <row r="64" spans="1:6">
      <c r="A64" t="s">
        <v>6447</v>
      </c>
      <c r="B64">
        <v>-102.41500000000001</v>
      </c>
      <c r="C64">
        <v>2.145</v>
      </c>
      <c r="D64">
        <v>7.2</v>
      </c>
      <c r="E64">
        <v>-103.608</v>
      </c>
      <c r="F64">
        <v>-2.4929999999999999</v>
      </c>
    </row>
    <row r="65" spans="1:6">
      <c r="A65" t="s">
        <v>7241</v>
      </c>
      <c r="B65" t="s">
        <v>7248</v>
      </c>
      <c r="C65" t="s">
        <v>7243</v>
      </c>
    </row>
    <row r="66" spans="1:6">
      <c r="A66" t="s">
        <v>6395</v>
      </c>
      <c r="B66" t="s">
        <v>6396</v>
      </c>
      <c r="C66" t="s">
        <v>6391</v>
      </c>
      <c r="D66" t="s">
        <v>6397</v>
      </c>
      <c r="E66" t="s">
        <v>6398</v>
      </c>
      <c r="F66" t="s">
        <v>6399</v>
      </c>
    </row>
    <row r="67" spans="1:6">
      <c r="A67" t="s">
        <v>6448</v>
      </c>
      <c r="B67">
        <v>-84.57</v>
      </c>
      <c r="C67">
        <v>0.04</v>
      </c>
      <c r="D67">
        <v>7.1</v>
      </c>
      <c r="E67">
        <v>-102.169</v>
      </c>
      <c r="F67">
        <v>-2.4809999999999999</v>
      </c>
    </row>
    <row r="68" spans="1:6">
      <c r="A68" t="s">
        <v>6449</v>
      </c>
      <c r="B68">
        <v>-83.87</v>
      </c>
      <c r="C68">
        <v>2.032</v>
      </c>
      <c r="D68">
        <v>7.6</v>
      </c>
      <c r="E68">
        <v>-109.364</v>
      </c>
      <c r="F68">
        <v>-2.54</v>
      </c>
    </row>
    <row r="69" spans="1:6">
      <c r="A69" t="s">
        <v>6450</v>
      </c>
      <c r="B69">
        <v>-85.86</v>
      </c>
      <c r="C69">
        <v>1.6220000000000001</v>
      </c>
      <c r="D69">
        <v>7.5</v>
      </c>
      <c r="E69">
        <v>-107.925</v>
      </c>
      <c r="F69">
        <v>-2.528</v>
      </c>
    </row>
    <row r="70" spans="1:6">
      <c r="A70" t="s">
        <v>6451</v>
      </c>
      <c r="B70">
        <v>-85.62</v>
      </c>
      <c r="C70">
        <v>0.29399999999999998</v>
      </c>
      <c r="D70">
        <v>7.1</v>
      </c>
      <c r="E70">
        <v>-102.169</v>
      </c>
      <c r="F70">
        <v>-2.4809999999999999</v>
      </c>
    </row>
    <row r="71" spans="1:6">
      <c r="A71" t="s">
        <v>7241</v>
      </c>
      <c r="B71" t="s">
        <v>7248</v>
      </c>
      <c r="C71" t="s">
        <v>7244</v>
      </c>
    </row>
    <row r="72" spans="1:6">
      <c r="A72" t="s">
        <v>6395</v>
      </c>
      <c r="B72" t="s">
        <v>6396</v>
      </c>
      <c r="C72" t="s">
        <v>6391</v>
      </c>
      <c r="D72" t="s">
        <v>6397</v>
      </c>
      <c r="E72" t="s">
        <v>6398</v>
      </c>
      <c r="F72" t="s">
        <v>6399</v>
      </c>
    </row>
    <row r="73" spans="1:6">
      <c r="A73" t="s">
        <v>6452</v>
      </c>
      <c r="B73">
        <v>-102.19</v>
      </c>
      <c r="C73">
        <v>0.93</v>
      </c>
      <c r="D73">
        <v>7.7</v>
      </c>
      <c r="E73">
        <v>-110.803</v>
      </c>
      <c r="F73">
        <v>-2.552</v>
      </c>
    </row>
    <row r="74" spans="1:6">
      <c r="A74" t="s">
        <v>6453</v>
      </c>
      <c r="B74">
        <v>-124.12</v>
      </c>
      <c r="C74">
        <v>1.605</v>
      </c>
      <c r="D74">
        <v>7.9</v>
      </c>
      <c r="E74">
        <v>-113.681</v>
      </c>
      <c r="F74">
        <v>-2.5760000000000001</v>
      </c>
    </row>
    <row r="75" spans="1:6">
      <c r="A75" t="s">
        <v>6454</v>
      </c>
      <c r="B75">
        <v>-124.565</v>
      </c>
      <c r="C75">
        <v>1.1579999999999999</v>
      </c>
      <c r="D75">
        <v>8.1</v>
      </c>
      <c r="E75">
        <v>-116.559</v>
      </c>
      <c r="F75">
        <v>-2.601</v>
      </c>
    </row>
    <row r="76" spans="1:6">
      <c r="A76" t="s">
        <v>6455</v>
      </c>
      <c r="B76">
        <v>-103.77</v>
      </c>
      <c r="C76">
        <v>0.63500000000000001</v>
      </c>
      <c r="D76">
        <v>7.5</v>
      </c>
      <c r="E76">
        <v>-107.925</v>
      </c>
      <c r="F76">
        <v>-2.528</v>
      </c>
    </row>
    <row r="77" spans="1:6">
      <c r="A77" t="s">
        <v>6456</v>
      </c>
      <c r="B77">
        <v>-97.504999999999995</v>
      </c>
      <c r="C77">
        <v>3.629</v>
      </c>
      <c r="D77">
        <v>7.2</v>
      </c>
      <c r="E77">
        <v>-103.608</v>
      </c>
      <c r="F77">
        <v>-2.4929999999999999</v>
      </c>
    </row>
    <row r="78" spans="1:6">
      <c r="A78" t="s">
        <v>6457</v>
      </c>
      <c r="B78">
        <v>-126.875</v>
      </c>
      <c r="C78">
        <v>2.8319999999999999</v>
      </c>
      <c r="D78">
        <v>8.4</v>
      </c>
      <c r="E78">
        <v>-120.876</v>
      </c>
      <c r="F78">
        <v>-2.6389999999999998</v>
      </c>
    </row>
    <row r="79" spans="1:6">
      <c r="A79" t="s">
        <v>6458</v>
      </c>
      <c r="B79">
        <v>-126.83</v>
      </c>
      <c r="C79">
        <v>2.9849999999999999</v>
      </c>
      <c r="D79">
        <v>8.1999999999999993</v>
      </c>
      <c r="E79">
        <v>-117.998</v>
      </c>
      <c r="F79">
        <v>-2.6139999999999999</v>
      </c>
    </row>
    <row r="80" spans="1:6">
      <c r="A80" t="s">
        <v>6459</v>
      </c>
      <c r="B80">
        <v>-97.614999999999995</v>
      </c>
      <c r="C80">
        <v>3.577</v>
      </c>
      <c r="D80">
        <v>7.4</v>
      </c>
      <c r="E80">
        <v>-106.486</v>
      </c>
      <c r="F80">
        <v>-2.516</v>
      </c>
    </row>
    <row r="81" spans="1:6">
      <c r="A81" t="s">
        <v>7241</v>
      </c>
      <c r="B81" t="s">
        <v>7249</v>
      </c>
      <c r="C81" t="s">
        <v>7243</v>
      </c>
    </row>
    <row r="82" spans="1:6">
      <c r="A82" t="s">
        <v>6395</v>
      </c>
      <c r="B82" t="s">
        <v>6396</v>
      </c>
      <c r="C82" t="s">
        <v>6391</v>
      </c>
      <c r="D82" t="s">
        <v>6397</v>
      </c>
      <c r="E82" t="s">
        <v>6398</v>
      </c>
      <c r="F82" t="s">
        <v>6399</v>
      </c>
    </row>
    <row r="83" spans="1:6">
      <c r="A83" t="s">
        <v>6460</v>
      </c>
      <c r="B83">
        <v>-94.155000000000001</v>
      </c>
      <c r="C83">
        <v>2.4620000000000002</v>
      </c>
      <c r="D83">
        <v>6.9</v>
      </c>
      <c r="E83">
        <v>-99.290999999999997</v>
      </c>
      <c r="F83">
        <v>-2.4590000000000001</v>
      </c>
    </row>
    <row r="84" spans="1:6">
      <c r="A84" t="s">
        <v>6461</v>
      </c>
      <c r="B84">
        <v>-100.54</v>
      </c>
      <c r="C84">
        <v>2.0209999999999999</v>
      </c>
      <c r="D84">
        <v>7.9</v>
      </c>
      <c r="E84">
        <v>-113.681</v>
      </c>
      <c r="F84">
        <v>-2.5760000000000001</v>
      </c>
    </row>
    <row r="85" spans="1:6">
      <c r="A85" t="s">
        <v>6462</v>
      </c>
      <c r="B85">
        <v>-98.96</v>
      </c>
      <c r="C85">
        <v>3.7010000000000001</v>
      </c>
      <c r="D85">
        <v>7.7</v>
      </c>
      <c r="E85">
        <v>-110.803</v>
      </c>
      <c r="F85">
        <v>-2.552</v>
      </c>
    </row>
    <row r="86" spans="1:6">
      <c r="A86" t="s">
        <v>6463</v>
      </c>
      <c r="B86">
        <v>-92.18</v>
      </c>
      <c r="C86">
        <v>3.9780000000000002</v>
      </c>
      <c r="D86">
        <v>7</v>
      </c>
      <c r="E86">
        <v>-100.73</v>
      </c>
      <c r="F86">
        <v>-2.4700000000000002</v>
      </c>
    </row>
    <row r="87" spans="1:6">
      <c r="A87" t="s">
        <v>7241</v>
      </c>
      <c r="B87" t="s">
        <v>7249</v>
      </c>
      <c r="C87" t="s">
        <v>7244</v>
      </c>
    </row>
    <row r="88" spans="1:6">
      <c r="A88" t="s">
        <v>6395</v>
      </c>
      <c r="B88" t="s">
        <v>6396</v>
      </c>
      <c r="C88" t="s">
        <v>6391</v>
      </c>
      <c r="D88" t="s">
        <v>6397</v>
      </c>
      <c r="E88" t="s">
        <v>6398</v>
      </c>
      <c r="F88" t="s">
        <v>6399</v>
      </c>
    </row>
    <row r="89" spans="1:6">
      <c r="A89" t="s">
        <v>6464</v>
      </c>
      <c r="B89">
        <v>-114.21</v>
      </c>
      <c r="C89">
        <v>4.3239999999999998</v>
      </c>
      <c r="D89">
        <v>7.7</v>
      </c>
      <c r="E89">
        <v>-110.803</v>
      </c>
      <c r="F89">
        <v>-2.552</v>
      </c>
    </row>
    <row r="90" spans="1:6">
      <c r="A90" t="s">
        <v>6465</v>
      </c>
      <c r="B90">
        <v>-116.505</v>
      </c>
      <c r="C90">
        <v>4.298</v>
      </c>
      <c r="D90">
        <v>7.1</v>
      </c>
      <c r="E90">
        <v>-102.169</v>
      </c>
      <c r="F90">
        <v>-2.4809999999999999</v>
      </c>
    </row>
    <row r="91" spans="1:6">
      <c r="A91" t="s">
        <v>6466</v>
      </c>
      <c r="B91">
        <v>-115.705</v>
      </c>
      <c r="C91">
        <v>3.2650000000000001</v>
      </c>
      <c r="D91">
        <v>7.1</v>
      </c>
      <c r="E91">
        <v>-102.169</v>
      </c>
      <c r="F91">
        <v>-2.4809999999999999</v>
      </c>
    </row>
    <row r="92" spans="1:6">
      <c r="A92" t="s">
        <v>6467</v>
      </c>
      <c r="B92">
        <v>-112.61499999999999</v>
      </c>
      <c r="C92">
        <v>3.0459999999999998</v>
      </c>
      <c r="D92">
        <v>8</v>
      </c>
      <c r="E92">
        <v>-115.12</v>
      </c>
      <c r="F92">
        <v>-2.589</v>
      </c>
    </row>
    <row r="93" spans="1:6">
      <c r="A93" t="s">
        <v>6468</v>
      </c>
      <c r="B93">
        <v>-103.47</v>
      </c>
      <c r="C93">
        <v>7.2690000000000001</v>
      </c>
      <c r="D93">
        <v>7.5</v>
      </c>
      <c r="E93">
        <v>-107.925</v>
      </c>
      <c r="F93">
        <v>-2.528</v>
      </c>
    </row>
    <row r="94" spans="1:6">
      <c r="A94" t="s">
        <v>6469</v>
      </c>
      <c r="B94">
        <v>-116.685</v>
      </c>
      <c r="C94">
        <v>1.492</v>
      </c>
      <c r="D94">
        <v>7.3</v>
      </c>
      <c r="E94">
        <v>-105.047</v>
      </c>
      <c r="F94">
        <v>-2.5049999999999999</v>
      </c>
    </row>
    <row r="95" spans="1:6">
      <c r="A95" t="s">
        <v>6470</v>
      </c>
      <c r="B95">
        <v>-114.04</v>
      </c>
      <c r="C95">
        <v>1.5880000000000001</v>
      </c>
      <c r="D95">
        <v>7.4</v>
      </c>
      <c r="E95">
        <v>-106.486</v>
      </c>
      <c r="F95">
        <v>-2.516</v>
      </c>
    </row>
    <row r="96" spans="1:6">
      <c r="A96" t="s">
        <v>6471</v>
      </c>
      <c r="B96">
        <v>-103.17</v>
      </c>
      <c r="C96">
        <v>0.90100000000000002</v>
      </c>
      <c r="D96">
        <v>7.6</v>
      </c>
      <c r="E96">
        <v>-109.364</v>
      </c>
      <c r="F96">
        <v>-2.54</v>
      </c>
    </row>
    <row r="97" spans="1:6">
      <c r="A97" t="s">
        <v>7241</v>
      </c>
      <c r="B97" t="s">
        <v>7250</v>
      </c>
      <c r="C97" t="s">
        <v>7243</v>
      </c>
    </row>
    <row r="98" spans="1:6">
      <c r="A98" t="s">
        <v>6395</v>
      </c>
      <c r="B98" t="s">
        <v>6396</v>
      </c>
      <c r="C98" t="s">
        <v>6391</v>
      </c>
      <c r="D98" t="s">
        <v>6397</v>
      </c>
      <c r="E98" t="s">
        <v>6398</v>
      </c>
      <c r="F98" t="s">
        <v>6399</v>
      </c>
    </row>
    <row r="99" spans="1:6">
      <c r="A99" t="s">
        <v>6472</v>
      </c>
      <c r="B99">
        <v>-83.97</v>
      </c>
      <c r="C99">
        <v>0.191</v>
      </c>
      <c r="D99">
        <v>6.9</v>
      </c>
      <c r="E99">
        <v>-99.290999999999997</v>
      </c>
      <c r="F99">
        <v>-2.4590000000000001</v>
      </c>
    </row>
    <row r="100" spans="1:6">
      <c r="A100" t="s">
        <v>6473</v>
      </c>
      <c r="B100">
        <v>-88.7</v>
      </c>
      <c r="C100">
        <v>0.79100000000000004</v>
      </c>
      <c r="D100">
        <v>7.2</v>
      </c>
      <c r="E100">
        <v>-103.608</v>
      </c>
      <c r="F100">
        <v>-2.4929999999999999</v>
      </c>
    </row>
    <row r="101" spans="1:6">
      <c r="A101" t="s">
        <v>6474</v>
      </c>
      <c r="B101">
        <v>-81.984999999999999</v>
      </c>
      <c r="C101">
        <v>1.4810000000000001</v>
      </c>
      <c r="D101">
        <v>7.3</v>
      </c>
      <c r="E101">
        <v>-105.047</v>
      </c>
      <c r="F101">
        <v>-2.5049999999999999</v>
      </c>
    </row>
    <row r="102" spans="1:6">
      <c r="A102" t="s">
        <v>6475</v>
      </c>
      <c r="B102">
        <v>-85.314999999999998</v>
      </c>
      <c r="C102">
        <v>0.85199999999999998</v>
      </c>
      <c r="D102">
        <v>6.4</v>
      </c>
      <c r="E102">
        <v>-92.096000000000004</v>
      </c>
      <c r="F102">
        <v>-2.4039999999999999</v>
      </c>
    </row>
    <row r="103" spans="1:6">
      <c r="A103" t="s">
        <v>7241</v>
      </c>
      <c r="B103" t="s">
        <v>7250</v>
      </c>
      <c r="C103" t="s">
        <v>7244</v>
      </c>
    </row>
    <row r="104" spans="1:6">
      <c r="A104" t="s">
        <v>6395</v>
      </c>
      <c r="B104" t="s">
        <v>6396</v>
      </c>
      <c r="C104" t="s">
        <v>6391</v>
      </c>
      <c r="D104" t="s">
        <v>6397</v>
      </c>
      <c r="E104" t="s">
        <v>6398</v>
      </c>
      <c r="F104" t="s">
        <v>6399</v>
      </c>
    </row>
    <row r="105" spans="1:6">
      <c r="A105" t="s">
        <v>6476</v>
      </c>
      <c r="B105">
        <v>-101.71</v>
      </c>
      <c r="C105">
        <v>0.83699999999999997</v>
      </c>
      <c r="D105">
        <v>7.1</v>
      </c>
      <c r="E105">
        <v>-102.169</v>
      </c>
      <c r="F105">
        <v>-2.4809999999999999</v>
      </c>
    </row>
    <row r="106" spans="1:6">
      <c r="A106" t="s">
        <v>6477</v>
      </c>
      <c r="B106">
        <v>-123.88</v>
      </c>
      <c r="C106">
        <v>1.415</v>
      </c>
      <c r="D106">
        <v>7.6</v>
      </c>
      <c r="E106">
        <v>-109.364</v>
      </c>
      <c r="F106">
        <v>-2.54</v>
      </c>
    </row>
    <row r="107" spans="1:6">
      <c r="A107" t="s">
        <v>6478</v>
      </c>
      <c r="B107">
        <v>-97.295000000000002</v>
      </c>
      <c r="C107">
        <v>3.6920000000000002</v>
      </c>
      <c r="D107">
        <v>7.5</v>
      </c>
      <c r="E107">
        <v>-107.925</v>
      </c>
      <c r="F107">
        <v>-2.528</v>
      </c>
    </row>
    <row r="108" spans="1:6">
      <c r="A108" t="s">
        <v>6479</v>
      </c>
      <c r="B108">
        <v>-125.925</v>
      </c>
      <c r="C108">
        <v>2.6819999999999999</v>
      </c>
      <c r="D108">
        <v>8</v>
      </c>
      <c r="E108">
        <v>-115.12</v>
      </c>
      <c r="F108">
        <v>-2.589</v>
      </c>
    </row>
    <row r="109" spans="1:6">
      <c r="A109" t="s">
        <v>6480</v>
      </c>
      <c r="B109">
        <v>-123.285</v>
      </c>
      <c r="C109">
        <v>1.117</v>
      </c>
      <c r="D109">
        <v>7.6</v>
      </c>
      <c r="E109">
        <v>-109.364</v>
      </c>
      <c r="F109">
        <v>-2.54</v>
      </c>
    </row>
    <row r="110" spans="1:6">
      <c r="A110" t="s">
        <v>6481</v>
      </c>
      <c r="B110">
        <v>-102.01</v>
      </c>
      <c r="C110">
        <v>1.9630000000000001</v>
      </c>
      <c r="D110">
        <v>7.4</v>
      </c>
      <c r="E110">
        <v>-106.486</v>
      </c>
      <c r="F110">
        <v>-2.516</v>
      </c>
    </row>
    <row r="111" spans="1:6">
      <c r="A111" t="s">
        <v>6482</v>
      </c>
      <c r="B111">
        <v>-126.72499999999999</v>
      </c>
      <c r="C111">
        <v>3.04</v>
      </c>
      <c r="D111">
        <v>8.1999999999999993</v>
      </c>
      <c r="E111">
        <v>-117.998</v>
      </c>
      <c r="F111">
        <v>-2.6139999999999999</v>
      </c>
    </row>
    <row r="112" spans="1:6">
      <c r="A112" t="s">
        <v>6483</v>
      </c>
      <c r="B112">
        <v>-96.915000000000006</v>
      </c>
      <c r="C112">
        <v>4.0389999999999997</v>
      </c>
      <c r="D112">
        <v>7.2</v>
      </c>
      <c r="E112">
        <v>-103.608</v>
      </c>
      <c r="F112">
        <v>-2.4929999999999999</v>
      </c>
    </row>
    <row r="113" spans="1:6">
      <c r="A113" t="s">
        <v>7241</v>
      </c>
      <c r="B113" t="s">
        <v>7251</v>
      </c>
      <c r="C113" t="s">
        <v>7243</v>
      </c>
    </row>
    <row r="114" spans="1:6">
      <c r="A114" t="s">
        <v>6395</v>
      </c>
      <c r="B114" t="s">
        <v>6396</v>
      </c>
      <c r="C114" t="s">
        <v>6391</v>
      </c>
      <c r="D114" t="s">
        <v>6397</v>
      </c>
      <c r="E114" t="s">
        <v>6398</v>
      </c>
      <c r="F114" t="s">
        <v>6399</v>
      </c>
    </row>
    <row r="115" spans="1:6">
      <c r="A115" t="s">
        <v>6484</v>
      </c>
      <c r="B115">
        <v>-93.525000000000006</v>
      </c>
      <c r="C115">
        <v>3.4550000000000001</v>
      </c>
      <c r="D115">
        <v>6.7</v>
      </c>
      <c r="E115">
        <v>-96.412999999999997</v>
      </c>
      <c r="F115">
        <v>-2.4369999999999998</v>
      </c>
    </row>
    <row r="116" spans="1:6">
      <c r="A116" t="s">
        <v>6485</v>
      </c>
      <c r="B116">
        <v>-100.69</v>
      </c>
      <c r="C116">
        <v>1.998</v>
      </c>
      <c r="D116">
        <v>7.7</v>
      </c>
      <c r="E116">
        <v>-110.803</v>
      </c>
      <c r="F116">
        <v>-2.552</v>
      </c>
    </row>
    <row r="117" spans="1:6">
      <c r="A117" t="s">
        <v>6486</v>
      </c>
      <c r="B117">
        <v>-100.72499999999999</v>
      </c>
      <c r="C117">
        <v>2.6589999999999998</v>
      </c>
      <c r="D117">
        <v>7.7</v>
      </c>
      <c r="E117">
        <v>-110.803</v>
      </c>
      <c r="F117">
        <v>-2.552</v>
      </c>
    </row>
    <row r="118" spans="1:6">
      <c r="A118" t="s">
        <v>6487</v>
      </c>
      <c r="B118">
        <v>-93.564999999999998</v>
      </c>
      <c r="C118">
        <v>3.6230000000000002</v>
      </c>
      <c r="D118">
        <v>6.7</v>
      </c>
      <c r="E118">
        <v>-96.412999999999997</v>
      </c>
      <c r="F118">
        <v>-2.4369999999999998</v>
      </c>
    </row>
    <row r="119" spans="1:6">
      <c r="A119" t="s">
        <v>7241</v>
      </c>
      <c r="B119" t="s">
        <v>7251</v>
      </c>
      <c r="C119" t="s">
        <v>7244</v>
      </c>
    </row>
    <row r="120" spans="1:6">
      <c r="A120" t="s">
        <v>6395</v>
      </c>
      <c r="B120" t="s">
        <v>6396</v>
      </c>
      <c r="C120" t="s">
        <v>6391</v>
      </c>
      <c r="D120" t="s">
        <v>6397</v>
      </c>
      <c r="E120" t="s">
        <v>6398</v>
      </c>
      <c r="F120" t="s">
        <v>6399</v>
      </c>
    </row>
    <row r="121" spans="1:6">
      <c r="A121" t="s">
        <v>6488</v>
      </c>
      <c r="B121">
        <v>-114.255</v>
      </c>
      <c r="C121">
        <v>3.7610000000000001</v>
      </c>
      <c r="D121">
        <v>7.7</v>
      </c>
      <c r="E121">
        <v>-110.803</v>
      </c>
      <c r="F121">
        <v>-2.552</v>
      </c>
    </row>
    <row r="122" spans="1:6">
      <c r="A122" t="s">
        <v>6489</v>
      </c>
      <c r="B122">
        <v>-115.6</v>
      </c>
      <c r="C122">
        <v>4.8789999999999996</v>
      </c>
      <c r="D122">
        <v>7.2</v>
      </c>
      <c r="E122">
        <v>-103.608</v>
      </c>
      <c r="F122">
        <v>-2.4929999999999999</v>
      </c>
    </row>
    <row r="123" spans="1:6">
      <c r="A123" t="s">
        <v>6490</v>
      </c>
      <c r="B123">
        <v>-103.01</v>
      </c>
      <c r="C123">
        <v>2.125</v>
      </c>
      <c r="D123">
        <v>7.5</v>
      </c>
      <c r="E123">
        <v>-107.925</v>
      </c>
      <c r="F123">
        <v>-2.528</v>
      </c>
    </row>
    <row r="124" spans="1:6">
      <c r="A124" t="s">
        <v>6491</v>
      </c>
      <c r="B124">
        <v>-117.01</v>
      </c>
      <c r="C124">
        <v>1.7609999999999999</v>
      </c>
      <c r="D124">
        <v>7.3</v>
      </c>
      <c r="E124">
        <v>-105.047</v>
      </c>
      <c r="F124">
        <v>-2.5049999999999999</v>
      </c>
    </row>
    <row r="125" spans="1:6">
      <c r="A125" t="s">
        <v>6492</v>
      </c>
      <c r="B125">
        <v>-116.68</v>
      </c>
      <c r="C125">
        <v>1.593</v>
      </c>
      <c r="D125">
        <v>6.9</v>
      </c>
      <c r="E125">
        <v>-99.290999999999997</v>
      </c>
      <c r="F125">
        <v>-2.4590000000000001</v>
      </c>
    </row>
    <row r="126" spans="1:6">
      <c r="A126" t="s">
        <v>6493</v>
      </c>
      <c r="B126">
        <v>-114.065</v>
      </c>
      <c r="C126">
        <v>3.427</v>
      </c>
      <c r="D126">
        <v>7.7</v>
      </c>
      <c r="E126">
        <v>-110.803</v>
      </c>
      <c r="F126">
        <v>-2.552</v>
      </c>
    </row>
    <row r="127" spans="1:6">
      <c r="A127" t="s">
        <v>6494</v>
      </c>
      <c r="B127">
        <v>-115.565</v>
      </c>
      <c r="C127">
        <v>0.59799999999999998</v>
      </c>
      <c r="D127">
        <v>7.1</v>
      </c>
      <c r="E127">
        <v>-102.169</v>
      </c>
      <c r="F127">
        <v>-2.4809999999999999</v>
      </c>
    </row>
    <row r="128" spans="1:6">
      <c r="A128" t="s">
        <v>6495</v>
      </c>
      <c r="B128">
        <v>-100.82</v>
      </c>
      <c r="C128">
        <v>0.49099999999999999</v>
      </c>
      <c r="D128">
        <v>7.7</v>
      </c>
      <c r="E128">
        <v>-110.803</v>
      </c>
      <c r="F128">
        <v>-2.552</v>
      </c>
    </row>
    <row r="129" spans="1:6">
      <c r="A129" t="s">
        <v>7252</v>
      </c>
      <c r="B129" t="s">
        <v>7242</v>
      </c>
      <c r="C129" t="s">
        <v>7243</v>
      </c>
    </row>
    <row r="130" spans="1:6">
      <c r="A130" t="s">
        <v>6395</v>
      </c>
      <c r="B130" t="s">
        <v>6396</v>
      </c>
      <c r="C130" t="s">
        <v>6391</v>
      </c>
      <c r="D130" t="s">
        <v>6397</v>
      </c>
      <c r="E130" t="s">
        <v>6398</v>
      </c>
      <c r="F130" t="s">
        <v>6399</v>
      </c>
    </row>
    <row r="131" spans="1:6">
      <c r="A131" t="s">
        <v>6400</v>
      </c>
      <c r="B131">
        <v>-81.37</v>
      </c>
      <c r="C131">
        <v>4.5380000000000003</v>
      </c>
      <c r="D131">
        <v>7</v>
      </c>
      <c r="E131">
        <v>-68.040000000000006</v>
      </c>
      <c r="F131">
        <v>-3.1819999999999999</v>
      </c>
    </row>
    <row r="132" spans="1:6">
      <c r="A132" t="s">
        <v>6401</v>
      </c>
      <c r="B132">
        <v>-84.82</v>
      </c>
      <c r="C132">
        <v>2.7709999999999999</v>
      </c>
      <c r="D132">
        <v>5.5</v>
      </c>
      <c r="E132">
        <v>-53.46</v>
      </c>
      <c r="F132">
        <v>-2.641</v>
      </c>
    </row>
    <row r="133" spans="1:6">
      <c r="A133" t="s">
        <v>6402</v>
      </c>
      <c r="B133">
        <v>-85.45</v>
      </c>
      <c r="C133">
        <v>3.25</v>
      </c>
      <c r="D133">
        <v>5</v>
      </c>
      <c r="E133">
        <v>-48.6</v>
      </c>
      <c r="F133">
        <v>-2.468</v>
      </c>
    </row>
    <row r="134" spans="1:6">
      <c r="A134" t="s">
        <v>6403</v>
      </c>
      <c r="B134">
        <v>-81.715000000000003</v>
      </c>
      <c r="C134">
        <v>4.46</v>
      </c>
      <c r="D134">
        <v>6.3</v>
      </c>
      <c r="E134">
        <v>-61.235999999999997</v>
      </c>
      <c r="F134">
        <v>-2.9260000000000002</v>
      </c>
    </row>
    <row r="135" spans="1:6">
      <c r="A135" t="s">
        <v>7252</v>
      </c>
      <c r="B135" t="s">
        <v>7242</v>
      </c>
      <c r="C135" t="s">
        <v>7244</v>
      </c>
    </row>
    <row r="136" spans="1:6">
      <c r="A136" t="s">
        <v>6395</v>
      </c>
      <c r="B136" t="s">
        <v>6396</v>
      </c>
      <c r="C136" t="s">
        <v>6391</v>
      </c>
      <c r="D136" t="s">
        <v>6397</v>
      </c>
      <c r="E136" t="s">
        <v>6398</v>
      </c>
      <c r="F136" t="s">
        <v>6399</v>
      </c>
    </row>
    <row r="137" spans="1:6">
      <c r="A137" t="s">
        <v>6404</v>
      </c>
      <c r="B137">
        <v>-42.63</v>
      </c>
      <c r="C137">
        <v>1.0740000000000001</v>
      </c>
      <c r="D137">
        <v>6.7</v>
      </c>
      <c r="E137">
        <v>-65.123999999999995</v>
      </c>
      <c r="F137">
        <v>-3.0720000000000001</v>
      </c>
    </row>
    <row r="138" spans="1:6">
      <c r="A138" t="s">
        <v>6405</v>
      </c>
      <c r="B138">
        <v>-48.905000000000001</v>
      </c>
      <c r="C138">
        <v>0.52800000000000002</v>
      </c>
      <c r="D138">
        <v>5.4</v>
      </c>
      <c r="E138">
        <v>-52.488</v>
      </c>
      <c r="F138">
        <v>-2.6059999999999999</v>
      </c>
    </row>
    <row r="139" spans="1:6">
      <c r="A139" t="s">
        <v>6406</v>
      </c>
      <c r="B139">
        <v>-45.09</v>
      </c>
      <c r="C139">
        <v>3.7349999999999999</v>
      </c>
      <c r="D139">
        <v>5.2</v>
      </c>
      <c r="E139">
        <v>-50.543999999999997</v>
      </c>
      <c r="F139">
        <v>-2.5369999999999999</v>
      </c>
    </row>
    <row r="140" spans="1:6">
      <c r="A140" t="s">
        <v>6407</v>
      </c>
      <c r="B140">
        <v>-33.935000000000002</v>
      </c>
      <c r="C140">
        <v>0.40699999999999997</v>
      </c>
      <c r="D140">
        <v>6</v>
      </c>
      <c r="E140">
        <v>-58.32</v>
      </c>
      <c r="F140">
        <v>-2.8180000000000001</v>
      </c>
    </row>
    <row r="141" spans="1:6">
      <c r="A141" t="s">
        <v>6408</v>
      </c>
      <c r="B141">
        <v>-33.744999999999997</v>
      </c>
      <c r="C141">
        <v>7.8E-2</v>
      </c>
      <c r="D141">
        <v>5.5</v>
      </c>
      <c r="E141">
        <v>-53.46</v>
      </c>
      <c r="F141">
        <v>-2.641</v>
      </c>
    </row>
    <row r="142" spans="1:6">
      <c r="A142" t="s">
        <v>6409</v>
      </c>
      <c r="B142">
        <v>-45.66</v>
      </c>
      <c r="C142">
        <v>2.569</v>
      </c>
      <c r="D142">
        <v>5.2</v>
      </c>
      <c r="E142">
        <v>-50.543999999999997</v>
      </c>
      <c r="F142">
        <v>-2.5369999999999999</v>
      </c>
    </row>
    <row r="143" spans="1:6">
      <c r="A143" t="s">
        <v>6410</v>
      </c>
      <c r="B143">
        <v>-48.09</v>
      </c>
      <c r="C143">
        <v>8.1000000000000003E-2</v>
      </c>
      <c r="D143">
        <v>4.7</v>
      </c>
      <c r="E143">
        <v>-45.683999999999997</v>
      </c>
      <c r="F143">
        <v>-2.367</v>
      </c>
    </row>
    <row r="144" spans="1:6">
      <c r="A144" t="s">
        <v>6411</v>
      </c>
      <c r="B144">
        <v>-43.465000000000003</v>
      </c>
      <c r="C144">
        <v>0.26800000000000002</v>
      </c>
      <c r="D144">
        <v>6.1</v>
      </c>
      <c r="E144">
        <v>-59.292000000000002</v>
      </c>
      <c r="F144">
        <v>-2.8540000000000001</v>
      </c>
    </row>
    <row r="145" spans="1:6">
      <c r="A145" t="s">
        <v>7252</v>
      </c>
      <c r="B145" t="s">
        <v>7245</v>
      </c>
      <c r="C145" t="s">
        <v>7243</v>
      </c>
    </row>
    <row r="146" spans="1:6">
      <c r="A146" t="s">
        <v>6395</v>
      </c>
      <c r="B146" t="s">
        <v>6396</v>
      </c>
      <c r="C146" t="s">
        <v>6391</v>
      </c>
      <c r="D146" t="s">
        <v>6397</v>
      </c>
      <c r="E146" t="s">
        <v>6398</v>
      </c>
      <c r="F146" t="s">
        <v>6399</v>
      </c>
    </row>
    <row r="147" spans="1:6">
      <c r="A147" t="s">
        <v>6412</v>
      </c>
      <c r="B147">
        <v>-64.394999999999996</v>
      </c>
      <c r="C147">
        <v>3.871</v>
      </c>
      <c r="D147">
        <v>5.5</v>
      </c>
      <c r="E147">
        <v>-53.46</v>
      </c>
      <c r="F147">
        <v>-2.641</v>
      </c>
    </row>
    <row r="148" spans="1:6">
      <c r="A148" t="s">
        <v>6413</v>
      </c>
      <c r="B148">
        <v>-60.03</v>
      </c>
      <c r="C148">
        <v>1.357</v>
      </c>
      <c r="D148">
        <v>4.4000000000000004</v>
      </c>
      <c r="E148">
        <v>-42.768000000000001</v>
      </c>
      <c r="F148">
        <v>-2.2679999999999998</v>
      </c>
    </row>
    <row r="149" spans="1:6">
      <c r="A149" t="s">
        <v>6414</v>
      </c>
      <c r="B149">
        <v>-59.89</v>
      </c>
      <c r="C149">
        <v>1.5069999999999999</v>
      </c>
      <c r="D149">
        <v>5.2</v>
      </c>
      <c r="E149">
        <v>-50.543999999999997</v>
      </c>
      <c r="F149">
        <v>-2.5369999999999999</v>
      </c>
    </row>
    <row r="150" spans="1:6">
      <c r="A150" t="s">
        <v>6415</v>
      </c>
      <c r="B150">
        <v>-64.62</v>
      </c>
      <c r="C150">
        <v>3.585</v>
      </c>
      <c r="D150">
        <v>5.7</v>
      </c>
      <c r="E150">
        <v>-55.404000000000003</v>
      </c>
      <c r="F150">
        <v>-2.7109999999999999</v>
      </c>
    </row>
    <row r="151" spans="1:6">
      <c r="A151" t="s">
        <v>7252</v>
      </c>
      <c r="B151" t="s">
        <v>7245</v>
      </c>
      <c r="C151" t="s">
        <v>7244</v>
      </c>
    </row>
    <row r="152" spans="1:6">
      <c r="A152" t="s">
        <v>6395</v>
      </c>
      <c r="B152" t="s">
        <v>6396</v>
      </c>
      <c r="C152" t="s">
        <v>6391</v>
      </c>
      <c r="D152" t="s">
        <v>6397</v>
      </c>
      <c r="E152" t="s">
        <v>6398</v>
      </c>
      <c r="F152" t="s">
        <v>6399</v>
      </c>
    </row>
    <row r="153" spans="1:6">
      <c r="A153" t="s">
        <v>6416</v>
      </c>
      <c r="B153">
        <v>-38.9</v>
      </c>
      <c r="C153">
        <v>2.1880000000000002</v>
      </c>
      <c r="D153">
        <v>4.9000000000000004</v>
      </c>
      <c r="E153">
        <v>-47.628</v>
      </c>
      <c r="F153">
        <v>-2.4340000000000002</v>
      </c>
    </row>
    <row r="154" spans="1:6">
      <c r="A154" t="s">
        <v>6417</v>
      </c>
      <c r="B154">
        <v>-73.894999999999996</v>
      </c>
      <c r="C154">
        <v>2.5030000000000001</v>
      </c>
      <c r="D154">
        <v>6</v>
      </c>
      <c r="E154">
        <v>-58.32</v>
      </c>
      <c r="F154">
        <v>-2.8180000000000001</v>
      </c>
    </row>
    <row r="155" spans="1:6">
      <c r="A155" t="s">
        <v>6418</v>
      </c>
      <c r="B155">
        <v>-61.49</v>
      </c>
      <c r="C155">
        <v>0.68700000000000006</v>
      </c>
      <c r="D155">
        <v>6.8</v>
      </c>
      <c r="E155">
        <v>-66.096000000000004</v>
      </c>
      <c r="F155">
        <v>-3.1080000000000001</v>
      </c>
    </row>
    <row r="156" spans="1:6">
      <c r="A156" t="s">
        <v>6419</v>
      </c>
      <c r="B156">
        <v>-22.385000000000002</v>
      </c>
      <c r="C156">
        <v>1.083</v>
      </c>
      <c r="D156">
        <v>5.4</v>
      </c>
      <c r="E156">
        <v>-52.488</v>
      </c>
      <c r="F156">
        <v>-2.6059999999999999</v>
      </c>
    </row>
    <row r="157" spans="1:6">
      <c r="A157" t="s">
        <v>6420</v>
      </c>
      <c r="B157">
        <v>-24.094999999999999</v>
      </c>
      <c r="C157">
        <v>0.159</v>
      </c>
      <c r="D157">
        <v>5.6</v>
      </c>
      <c r="E157">
        <v>-54.432000000000002</v>
      </c>
      <c r="F157">
        <v>-2.6760000000000002</v>
      </c>
    </row>
    <row r="158" spans="1:6">
      <c r="A158" t="s">
        <v>6421</v>
      </c>
      <c r="B158">
        <v>-62.52</v>
      </c>
      <c r="C158">
        <v>0.19600000000000001</v>
      </c>
      <c r="D158">
        <v>6.9</v>
      </c>
      <c r="E158">
        <v>-67.067999999999998</v>
      </c>
      <c r="F158">
        <v>-3.145</v>
      </c>
    </row>
    <row r="159" spans="1:6">
      <c r="A159" t="s">
        <v>6422</v>
      </c>
      <c r="B159">
        <v>-72.734999999999999</v>
      </c>
      <c r="C159">
        <v>3.2189999999999999</v>
      </c>
      <c r="D159">
        <v>6.6</v>
      </c>
      <c r="E159">
        <v>-64.152000000000001</v>
      </c>
      <c r="F159">
        <v>-3.0350000000000001</v>
      </c>
    </row>
    <row r="160" spans="1:6">
      <c r="A160" t="s">
        <v>6423</v>
      </c>
      <c r="B160">
        <v>-36.340000000000003</v>
      </c>
      <c r="C160">
        <v>0.185</v>
      </c>
      <c r="D160">
        <v>5.4</v>
      </c>
      <c r="E160">
        <v>-52.488</v>
      </c>
      <c r="F160">
        <v>-2.6059999999999999</v>
      </c>
    </row>
    <row r="161" spans="1:6">
      <c r="A161" t="s">
        <v>7252</v>
      </c>
      <c r="B161" t="s">
        <v>7246</v>
      </c>
      <c r="C161" t="s">
        <v>7243</v>
      </c>
    </row>
    <row r="162" spans="1:6">
      <c r="A162" t="s">
        <v>6395</v>
      </c>
      <c r="B162" t="s">
        <v>6396</v>
      </c>
      <c r="C162" t="s">
        <v>6391</v>
      </c>
      <c r="D162" t="s">
        <v>6397</v>
      </c>
      <c r="E162" t="s">
        <v>6398</v>
      </c>
      <c r="F162" t="s">
        <v>6399</v>
      </c>
    </row>
    <row r="163" spans="1:6">
      <c r="A163" t="s">
        <v>6424</v>
      </c>
      <c r="B163">
        <v>-80.825000000000003</v>
      </c>
      <c r="C163">
        <v>5.3259999999999996</v>
      </c>
      <c r="D163">
        <v>6.7</v>
      </c>
      <c r="E163">
        <v>-65.123999999999995</v>
      </c>
      <c r="F163">
        <v>-3.0720000000000001</v>
      </c>
    </row>
    <row r="164" spans="1:6">
      <c r="A164" t="s">
        <v>6425</v>
      </c>
      <c r="B164">
        <v>-85.47</v>
      </c>
      <c r="C164">
        <v>4.8499999999999996</v>
      </c>
      <c r="D164">
        <v>5.0999999999999996</v>
      </c>
      <c r="E164">
        <v>-49.572000000000003</v>
      </c>
      <c r="F164">
        <v>-2.5019999999999998</v>
      </c>
    </row>
    <row r="165" spans="1:6">
      <c r="A165" t="s">
        <v>6426</v>
      </c>
      <c r="B165">
        <v>-84.84</v>
      </c>
      <c r="C165">
        <v>3.77</v>
      </c>
      <c r="D165">
        <v>5.4</v>
      </c>
      <c r="E165">
        <v>-52.488</v>
      </c>
      <c r="F165">
        <v>-2.6059999999999999</v>
      </c>
    </row>
    <row r="166" spans="1:6">
      <c r="A166" t="s">
        <v>6427</v>
      </c>
      <c r="B166">
        <v>-79.66</v>
      </c>
      <c r="C166">
        <v>4.4109999999999996</v>
      </c>
      <c r="D166">
        <v>6.5</v>
      </c>
      <c r="E166">
        <v>-63.18</v>
      </c>
      <c r="F166">
        <v>-2.9990000000000001</v>
      </c>
    </row>
    <row r="167" spans="1:6">
      <c r="A167" t="s">
        <v>7252</v>
      </c>
      <c r="B167" t="s">
        <v>7246</v>
      </c>
      <c r="C167" t="s">
        <v>7244</v>
      </c>
    </row>
    <row r="168" spans="1:6">
      <c r="A168" t="s">
        <v>6395</v>
      </c>
      <c r="B168" t="s">
        <v>6396</v>
      </c>
      <c r="C168" t="s">
        <v>6391</v>
      </c>
      <c r="D168" t="s">
        <v>6397</v>
      </c>
      <c r="E168" t="s">
        <v>6398</v>
      </c>
      <c r="F168" t="s">
        <v>6399</v>
      </c>
    </row>
    <row r="169" spans="1:6">
      <c r="A169" t="s">
        <v>6428</v>
      </c>
      <c r="B169">
        <v>-45.125</v>
      </c>
      <c r="C169">
        <v>3.5649999999999999</v>
      </c>
      <c r="D169">
        <v>5.5</v>
      </c>
      <c r="E169">
        <v>-53.46</v>
      </c>
      <c r="F169">
        <v>-2.641</v>
      </c>
    </row>
    <row r="170" spans="1:6">
      <c r="A170" t="s">
        <v>6429</v>
      </c>
      <c r="B170">
        <v>-33.424999999999997</v>
      </c>
      <c r="C170">
        <v>1.6950000000000001</v>
      </c>
      <c r="D170">
        <v>5.6</v>
      </c>
      <c r="E170">
        <v>-54.432000000000002</v>
      </c>
      <c r="F170">
        <v>-2.6760000000000002</v>
      </c>
    </row>
    <row r="171" spans="1:6">
      <c r="A171" t="s">
        <v>6430</v>
      </c>
      <c r="B171">
        <v>-43.465000000000003</v>
      </c>
      <c r="C171">
        <v>1.1399999999999999</v>
      </c>
      <c r="D171">
        <v>6.7</v>
      </c>
      <c r="E171">
        <v>-65.123999999999995</v>
      </c>
      <c r="F171">
        <v>-3.0720000000000001</v>
      </c>
    </row>
    <row r="172" spans="1:6">
      <c r="A172" t="s">
        <v>6431</v>
      </c>
      <c r="B172">
        <v>-48.295000000000002</v>
      </c>
      <c r="C172">
        <v>0.41299999999999998</v>
      </c>
      <c r="D172">
        <v>4.8</v>
      </c>
      <c r="E172">
        <v>-46.655999999999999</v>
      </c>
      <c r="F172">
        <v>-2.4009999999999998</v>
      </c>
    </row>
    <row r="173" spans="1:6">
      <c r="A173" t="s">
        <v>6432</v>
      </c>
      <c r="B173">
        <v>-33.274999999999999</v>
      </c>
      <c r="C173">
        <v>0.29199999999999998</v>
      </c>
      <c r="D173">
        <v>5.5</v>
      </c>
      <c r="E173">
        <v>-53.46</v>
      </c>
      <c r="F173">
        <v>-2.641</v>
      </c>
    </row>
    <row r="174" spans="1:6">
      <c r="A174" t="s">
        <v>6433</v>
      </c>
      <c r="B174">
        <v>-44.79</v>
      </c>
      <c r="C174">
        <v>3.0950000000000002</v>
      </c>
      <c r="D174">
        <v>4.9000000000000004</v>
      </c>
      <c r="E174">
        <v>-47.628</v>
      </c>
      <c r="F174">
        <v>-2.4340000000000002</v>
      </c>
    </row>
    <row r="175" spans="1:6">
      <c r="A175" t="s">
        <v>6434</v>
      </c>
      <c r="B175">
        <v>-47.59</v>
      </c>
      <c r="C175">
        <v>0.04</v>
      </c>
      <c r="D175">
        <v>5</v>
      </c>
      <c r="E175">
        <v>-48.6</v>
      </c>
      <c r="F175">
        <v>-2.468</v>
      </c>
    </row>
    <row r="176" spans="1:6">
      <c r="A176" t="s">
        <v>6435</v>
      </c>
      <c r="B176">
        <v>-41.91</v>
      </c>
      <c r="C176">
        <v>0.90600000000000003</v>
      </c>
      <c r="D176">
        <v>6.6</v>
      </c>
      <c r="E176">
        <v>-64.152000000000001</v>
      </c>
      <c r="F176">
        <v>-3.0350000000000001</v>
      </c>
    </row>
    <row r="177" spans="1:6">
      <c r="A177" t="s">
        <v>7252</v>
      </c>
      <c r="B177" t="s">
        <v>7247</v>
      </c>
      <c r="C177" t="s">
        <v>7243</v>
      </c>
    </row>
    <row r="178" spans="1:6">
      <c r="A178" t="s">
        <v>6395</v>
      </c>
      <c r="B178" t="s">
        <v>6396</v>
      </c>
      <c r="C178" t="s">
        <v>6391</v>
      </c>
      <c r="D178" t="s">
        <v>6397</v>
      </c>
      <c r="E178" t="s">
        <v>6398</v>
      </c>
      <c r="F178" t="s">
        <v>6399</v>
      </c>
    </row>
    <row r="179" spans="1:6">
      <c r="A179" t="s">
        <v>6436</v>
      </c>
      <c r="B179">
        <v>-64</v>
      </c>
      <c r="C179">
        <v>4.7169999999999996</v>
      </c>
      <c r="D179">
        <v>5.6</v>
      </c>
      <c r="E179">
        <v>-54.432000000000002</v>
      </c>
      <c r="F179">
        <v>-2.6760000000000002</v>
      </c>
    </row>
    <row r="180" spans="1:6">
      <c r="A180" t="s">
        <v>6437</v>
      </c>
      <c r="B180">
        <v>-60.63</v>
      </c>
      <c r="C180">
        <v>1.524</v>
      </c>
      <c r="D180">
        <v>4.7</v>
      </c>
      <c r="E180">
        <v>-45.683999999999997</v>
      </c>
      <c r="F180">
        <v>-2.367</v>
      </c>
    </row>
    <row r="181" spans="1:6">
      <c r="A181" t="s">
        <v>6438</v>
      </c>
      <c r="B181">
        <v>-60.67</v>
      </c>
      <c r="C181">
        <v>0.71</v>
      </c>
      <c r="D181">
        <v>5.4</v>
      </c>
      <c r="E181">
        <v>-52.488</v>
      </c>
      <c r="F181">
        <v>-2.6059999999999999</v>
      </c>
    </row>
    <row r="182" spans="1:6">
      <c r="A182" t="s">
        <v>6439</v>
      </c>
      <c r="B182">
        <v>-63.65</v>
      </c>
      <c r="C182">
        <v>4.1050000000000004</v>
      </c>
      <c r="D182">
        <v>5.7</v>
      </c>
      <c r="E182">
        <v>-55.404000000000003</v>
      </c>
      <c r="F182">
        <v>-2.7109999999999999</v>
      </c>
    </row>
    <row r="183" spans="1:6">
      <c r="A183" t="s">
        <v>7252</v>
      </c>
      <c r="B183" t="s">
        <v>7247</v>
      </c>
      <c r="C183" t="s">
        <v>7244</v>
      </c>
    </row>
    <row r="184" spans="1:6">
      <c r="A184" t="s">
        <v>6395</v>
      </c>
      <c r="B184" t="s">
        <v>6396</v>
      </c>
      <c r="C184" t="s">
        <v>6391</v>
      </c>
      <c r="D184" t="s">
        <v>6397</v>
      </c>
      <c r="E184" t="s">
        <v>6398</v>
      </c>
      <c r="F184" t="s">
        <v>6399</v>
      </c>
    </row>
    <row r="185" spans="1:6">
      <c r="A185" t="s">
        <v>6440</v>
      </c>
      <c r="B185">
        <v>-61.94</v>
      </c>
      <c r="C185">
        <v>0.71</v>
      </c>
      <c r="D185">
        <v>6.7</v>
      </c>
      <c r="E185">
        <v>-65.123999999999995</v>
      </c>
      <c r="F185">
        <v>-3.0720000000000001</v>
      </c>
    </row>
    <row r="186" spans="1:6">
      <c r="A186" t="s">
        <v>6441</v>
      </c>
      <c r="B186">
        <v>-22.26</v>
      </c>
      <c r="C186">
        <v>1.028</v>
      </c>
      <c r="D186">
        <v>4.9000000000000004</v>
      </c>
      <c r="E186">
        <v>-47.628</v>
      </c>
      <c r="F186">
        <v>-2.4340000000000002</v>
      </c>
    </row>
    <row r="187" spans="1:6">
      <c r="A187" t="s">
        <v>6442</v>
      </c>
      <c r="B187">
        <v>-36.97</v>
      </c>
      <c r="C187">
        <v>0.38700000000000001</v>
      </c>
      <c r="D187">
        <v>4.9000000000000004</v>
      </c>
      <c r="E187">
        <v>-47.628</v>
      </c>
      <c r="F187">
        <v>-2.4340000000000002</v>
      </c>
    </row>
    <row r="188" spans="1:6">
      <c r="A188" t="s">
        <v>6443</v>
      </c>
      <c r="B188">
        <v>-74.254999999999995</v>
      </c>
      <c r="C188">
        <v>3.629</v>
      </c>
      <c r="D188">
        <v>6.5</v>
      </c>
      <c r="E188">
        <v>-63.18</v>
      </c>
      <c r="F188">
        <v>-2.9990000000000001</v>
      </c>
    </row>
    <row r="189" spans="1:6">
      <c r="A189" t="s">
        <v>6444</v>
      </c>
      <c r="B189">
        <v>-23.375</v>
      </c>
      <c r="C189">
        <v>0.309</v>
      </c>
      <c r="D189">
        <v>5.7</v>
      </c>
      <c r="E189">
        <v>-55.404000000000003</v>
      </c>
      <c r="F189">
        <v>-2.7109999999999999</v>
      </c>
    </row>
    <row r="190" spans="1:6">
      <c r="A190" t="s">
        <v>6445</v>
      </c>
      <c r="B190">
        <v>-62.98</v>
      </c>
      <c r="C190">
        <v>0.45</v>
      </c>
      <c r="D190">
        <v>7</v>
      </c>
      <c r="E190">
        <v>-68.040000000000006</v>
      </c>
      <c r="F190">
        <v>-3.1819999999999999</v>
      </c>
    </row>
    <row r="191" spans="1:6">
      <c r="A191" t="s">
        <v>6446</v>
      </c>
      <c r="B191">
        <v>-72</v>
      </c>
      <c r="C191">
        <v>2.5230000000000001</v>
      </c>
      <c r="D191">
        <v>6.8</v>
      </c>
      <c r="E191">
        <v>-66.096000000000004</v>
      </c>
      <c r="F191">
        <v>-3.1080000000000001</v>
      </c>
    </row>
    <row r="192" spans="1:6">
      <c r="A192" t="s">
        <v>6447</v>
      </c>
      <c r="B192">
        <v>-37.265000000000001</v>
      </c>
      <c r="C192">
        <v>0.29199999999999998</v>
      </c>
      <c r="D192">
        <v>5.4</v>
      </c>
      <c r="E192">
        <v>-52.488</v>
      </c>
      <c r="F192">
        <v>-2.6059999999999999</v>
      </c>
    </row>
    <row r="193" spans="1:6">
      <c r="A193" t="s">
        <v>7252</v>
      </c>
      <c r="B193" t="s">
        <v>7248</v>
      </c>
      <c r="C193" t="s">
        <v>7243</v>
      </c>
    </row>
    <row r="194" spans="1:6">
      <c r="A194" t="s">
        <v>6395</v>
      </c>
      <c r="B194" t="s">
        <v>6396</v>
      </c>
      <c r="C194" t="s">
        <v>6391</v>
      </c>
      <c r="D194" t="s">
        <v>6397</v>
      </c>
      <c r="E194" t="s">
        <v>6398</v>
      </c>
      <c r="F194" t="s">
        <v>6399</v>
      </c>
    </row>
    <row r="195" spans="1:6">
      <c r="A195" t="s">
        <v>6448</v>
      </c>
      <c r="B195">
        <v>-60.34</v>
      </c>
      <c r="C195">
        <v>2.0209999999999999</v>
      </c>
      <c r="D195">
        <v>5.5</v>
      </c>
      <c r="E195">
        <v>-53.46</v>
      </c>
      <c r="F195">
        <v>-2.641</v>
      </c>
    </row>
    <row r="196" spans="1:6">
      <c r="A196" t="s">
        <v>6449</v>
      </c>
      <c r="B196">
        <v>-64.64</v>
      </c>
      <c r="C196">
        <v>4.0990000000000002</v>
      </c>
      <c r="D196">
        <v>5.9</v>
      </c>
      <c r="E196">
        <v>-57.347999999999999</v>
      </c>
      <c r="F196">
        <v>-2.782</v>
      </c>
    </row>
    <row r="197" spans="1:6">
      <c r="A197" t="s">
        <v>6450</v>
      </c>
      <c r="B197">
        <v>-65.040000000000006</v>
      </c>
      <c r="C197">
        <v>3.6890000000000001</v>
      </c>
      <c r="D197">
        <v>5.6</v>
      </c>
      <c r="E197">
        <v>-54.432000000000002</v>
      </c>
      <c r="F197">
        <v>-2.6760000000000002</v>
      </c>
    </row>
    <row r="198" spans="1:6">
      <c r="A198" t="s">
        <v>6451</v>
      </c>
      <c r="B198">
        <v>-61.09</v>
      </c>
      <c r="C198">
        <v>1.016</v>
      </c>
      <c r="D198">
        <v>4.5</v>
      </c>
      <c r="E198">
        <v>-43.74</v>
      </c>
      <c r="F198">
        <v>-2.3010000000000002</v>
      </c>
    </row>
    <row r="199" spans="1:6">
      <c r="A199" t="s">
        <v>7252</v>
      </c>
      <c r="B199" t="s">
        <v>7248</v>
      </c>
      <c r="C199" t="s">
        <v>7244</v>
      </c>
    </row>
    <row r="200" spans="1:6">
      <c r="A200" t="s">
        <v>6395</v>
      </c>
      <c r="B200" t="s">
        <v>6396</v>
      </c>
      <c r="C200" t="s">
        <v>6391</v>
      </c>
      <c r="D200" t="s">
        <v>6397</v>
      </c>
      <c r="E200" t="s">
        <v>6398</v>
      </c>
      <c r="F200" t="s">
        <v>6399</v>
      </c>
    </row>
    <row r="201" spans="1:6">
      <c r="A201" t="s">
        <v>6452</v>
      </c>
      <c r="B201">
        <v>-36.89</v>
      </c>
      <c r="C201">
        <v>0.16700000000000001</v>
      </c>
      <c r="D201">
        <v>5.3</v>
      </c>
      <c r="E201">
        <v>-51.515999999999998</v>
      </c>
      <c r="F201">
        <v>-2.5710000000000002</v>
      </c>
    </row>
    <row r="202" spans="1:6">
      <c r="A202" t="s">
        <v>6453</v>
      </c>
      <c r="B202">
        <v>-73.400000000000006</v>
      </c>
      <c r="C202">
        <v>2.4129999999999998</v>
      </c>
      <c r="D202">
        <v>6.6</v>
      </c>
      <c r="E202">
        <v>-64.152000000000001</v>
      </c>
      <c r="F202">
        <v>-3.0350000000000001</v>
      </c>
    </row>
    <row r="203" spans="1:6">
      <c r="A203" t="s">
        <v>6454</v>
      </c>
      <c r="B203">
        <v>-73.27</v>
      </c>
      <c r="C203">
        <v>2.0609999999999999</v>
      </c>
      <c r="D203">
        <v>6.3</v>
      </c>
      <c r="E203">
        <v>-61.235999999999997</v>
      </c>
      <c r="F203">
        <v>-2.9260000000000002</v>
      </c>
    </row>
    <row r="204" spans="1:6">
      <c r="A204" t="s">
        <v>6455</v>
      </c>
      <c r="B204">
        <v>-37.125</v>
      </c>
      <c r="C204">
        <v>0.94399999999999995</v>
      </c>
      <c r="D204">
        <v>4.7</v>
      </c>
      <c r="E204">
        <v>-45.683999999999997</v>
      </c>
      <c r="F204">
        <v>-2.367</v>
      </c>
    </row>
    <row r="205" spans="1:6">
      <c r="A205" t="s">
        <v>6456</v>
      </c>
      <c r="B205">
        <v>-22.965</v>
      </c>
      <c r="C205">
        <v>0.14699999999999999</v>
      </c>
      <c r="D205">
        <v>5.2</v>
      </c>
      <c r="E205">
        <v>-50.543999999999997</v>
      </c>
      <c r="F205">
        <v>-2.5369999999999999</v>
      </c>
    </row>
    <row r="206" spans="1:6">
      <c r="A206" t="s">
        <v>6457</v>
      </c>
      <c r="B206">
        <v>-61.94</v>
      </c>
      <c r="C206">
        <v>0.433</v>
      </c>
      <c r="D206">
        <v>6.9</v>
      </c>
      <c r="E206">
        <v>-67.067999999999998</v>
      </c>
      <c r="F206">
        <v>-3.145</v>
      </c>
    </row>
    <row r="207" spans="1:6">
      <c r="A207" t="s">
        <v>6458</v>
      </c>
      <c r="B207">
        <v>-61.4</v>
      </c>
      <c r="C207">
        <v>0.35199999999999998</v>
      </c>
      <c r="D207">
        <v>6.8</v>
      </c>
      <c r="E207">
        <v>-66.096000000000004</v>
      </c>
      <c r="F207">
        <v>-3.1080000000000001</v>
      </c>
    </row>
    <row r="208" spans="1:6">
      <c r="A208" t="s">
        <v>6459</v>
      </c>
      <c r="B208">
        <v>-22.574999999999999</v>
      </c>
      <c r="C208">
        <v>0.748</v>
      </c>
      <c r="D208">
        <v>5.5</v>
      </c>
      <c r="E208">
        <v>-53.46</v>
      </c>
      <c r="F208">
        <v>-2.641</v>
      </c>
    </row>
    <row r="209" spans="1:6">
      <c r="A209" t="s">
        <v>7252</v>
      </c>
      <c r="B209" t="s">
        <v>7249</v>
      </c>
      <c r="C209" t="s">
        <v>7243</v>
      </c>
    </row>
    <row r="210" spans="1:6">
      <c r="A210" t="s">
        <v>6395</v>
      </c>
      <c r="B210" t="s">
        <v>6396</v>
      </c>
      <c r="C210" t="s">
        <v>6391</v>
      </c>
      <c r="D210" t="s">
        <v>6397</v>
      </c>
      <c r="E210" t="s">
        <v>6398</v>
      </c>
      <c r="F210" t="s">
        <v>6399</v>
      </c>
    </row>
    <row r="211" spans="1:6">
      <c r="A211" t="s">
        <v>6460</v>
      </c>
      <c r="B211">
        <v>-85.61</v>
      </c>
      <c r="C211">
        <v>2.3149999999999999</v>
      </c>
      <c r="D211">
        <v>4.9000000000000004</v>
      </c>
      <c r="E211">
        <v>-47.628</v>
      </c>
      <c r="F211">
        <v>-2.4340000000000002</v>
      </c>
    </row>
    <row r="212" spans="1:6">
      <c r="A212" t="s">
        <v>6461</v>
      </c>
      <c r="B212">
        <v>-81.23</v>
      </c>
      <c r="C212">
        <v>4.157</v>
      </c>
      <c r="D212">
        <v>6.5</v>
      </c>
      <c r="E212">
        <v>-63.18</v>
      </c>
      <c r="F212">
        <v>-2.9990000000000001</v>
      </c>
    </row>
    <row r="213" spans="1:6">
      <c r="A213" t="s">
        <v>6462</v>
      </c>
      <c r="B213">
        <v>-81.594999999999999</v>
      </c>
      <c r="C213">
        <v>3.5419999999999998</v>
      </c>
      <c r="D213">
        <v>6.4</v>
      </c>
      <c r="E213">
        <v>-62.207999999999998</v>
      </c>
      <c r="F213">
        <v>-2.9620000000000002</v>
      </c>
    </row>
    <row r="214" spans="1:6">
      <c r="A214" t="s">
        <v>6463</v>
      </c>
      <c r="B214">
        <v>-85.784999999999997</v>
      </c>
      <c r="C214">
        <v>3.5590000000000002</v>
      </c>
      <c r="D214">
        <v>5.3</v>
      </c>
      <c r="E214">
        <v>-51.515999999999998</v>
      </c>
      <c r="F214">
        <v>-2.5710000000000002</v>
      </c>
    </row>
    <row r="215" spans="1:6">
      <c r="A215" t="s">
        <v>7252</v>
      </c>
      <c r="B215" t="s">
        <v>7249</v>
      </c>
      <c r="C215" t="s">
        <v>7244</v>
      </c>
    </row>
    <row r="216" spans="1:6">
      <c r="A216" t="s">
        <v>6395</v>
      </c>
      <c r="B216" t="s">
        <v>6396</v>
      </c>
      <c r="C216" t="s">
        <v>6391</v>
      </c>
      <c r="D216" t="s">
        <v>6397</v>
      </c>
      <c r="E216" t="s">
        <v>6398</v>
      </c>
      <c r="F216" t="s">
        <v>6399</v>
      </c>
    </row>
    <row r="217" spans="1:6">
      <c r="A217" t="s">
        <v>6464</v>
      </c>
      <c r="B217">
        <v>-43.575000000000003</v>
      </c>
      <c r="C217">
        <v>0.29699999999999999</v>
      </c>
      <c r="D217">
        <v>6.6</v>
      </c>
      <c r="E217">
        <v>-64.152000000000001</v>
      </c>
      <c r="F217">
        <v>-3.0350000000000001</v>
      </c>
    </row>
    <row r="218" spans="1:6">
      <c r="A218" t="s">
        <v>6465</v>
      </c>
      <c r="B218">
        <v>-46.195</v>
      </c>
      <c r="C218">
        <v>3.7999999999999999E-2</v>
      </c>
      <c r="D218">
        <v>4.7</v>
      </c>
      <c r="E218">
        <v>-45.683999999999997</v>
      </c>
      <c r="F218">
        <v>-2.367</v>
      </c>
    </row>
    <row r="219" spans="1:6">
      <c r="A219" t="s">
        <v>6466</v>
      </c>
      <c r="B219">
        <v>-46.93</v>
      </c>
      <c r="C219">
        <v>0.878</v>
      </c>
      <c r="D219">
        <v>4.7</v>
      </c>
      <c r="E219">
        <v>-45.683999999999997</v>
      </c>
      <c r="F219">
        <v>-2.367</v>
      </c>
    </row>
    <row r="220" spans="1:6">
      <c r="A220" t="s">
        <v>6467</v>
      </c>
      <c r="B220">
        <v>-42.375</v>
      </c>
      <c r="C220">
        <v>8.4000000000000005E-2</v>
      </c>
      <c r="D220">
        <v>6.8</v>
      </c>
      <c r="E220">
        <v>-66.096000000000004</v>
      </c>
      <c r="F220">
        <v>-3.1080000000000001</v>
      </c>
    </row>
    <row r="221" spans="1:6">
      <c r="A221" t="s">
        <v>6468</v>
      </c>
      <c r="B221">
        <v>-34.03</v>
      </c>
      <c r="C221">
        <v>0.32300000000000001</v>
      </c>
      <c r="D221">
        <v>5.8</v>
      </c>
      <c r="E221">
        <v>-56.375999999999998</v>
      </c>
      <c r="F221">
        <v>-2.7469999999999999</v>
      </c>
    </row>
    <row r="222" spans="1:6">
      <c r="A222" t="s">
        <v>6469</v>
      </c>
      <c r="B222">
        <v>-45.215000000000003</v>
      </c>
      <c r="C222">
        <v>3.7730000000000001</v>
      </c>
      <c r="D222">
        <v>5.2</v>
      </c>
      <c r="E222">
        <v>-50.543999999999997</v>
      </c>
      <c r="F222">
        <v>-2.5369999999999999</v>
      </c>
    </row>
    <row r="223" spans="1:6">
      <c r="A223" t="s">
        <v>6470</v>
      </c>
      <c r="B223">
        <v>-46.22</v>
      </c>
      <c r="C223">
        <v>3.5510000000000002</v>
      </c>
      <c r="D223">
        <v>5.2</v>
      </c>
      <c r="E223">
        <v>-50.543999999999997</v>
      </c>
      <c r="F223">
        <v>-2.5369999999999999</v>
      </c>
    </row>
    <row r="224" spans="1:6">
      <c r="A224" t="s">
        <v>6471</v>
      </c>
      <c r="B224">
        <v>-34.104999999999997</v>
      </c>
      <c r="C224">
        <v>0.30299999999999999</v>
      </c>
      <c r="D224">
        <v>6</v>
      </c>
      <c r="E224">
        <v>-58.32</v>
      </c>
      <c r="F224">
        <v>-2.8180000000000001</v>
      </c>
    </row>
    <row r="225" spans="1:6">
      <c r="A225" t="s">
        <v>7252</v>
      </c>
      <c r="B225" t="s">
        <v>7250</v>
      </c>
      <c r="C225" t="s">
        <v>7243</v>
      </c>
    </row>
    <row r="226" spans="1:6">
      <c r="A226" t="s">
        <v>6395</v>
      </c>
      <c r="B226" t="s">
        <v>6396</v>
      </c>
      <c r="C226" t="s">
        <v>6391</v>
      </c>
      <c r="D226" t="s">
        <v>6397</v>
      </c>
      <c r="E226" t="s">
        <v>6398</v>
      </c>
      <c r="F226" t="s">
        <v>6399</v>
      </c>
    </row>
    <row r="227" spans="1:6">
      <c r="A227" t="s">
        <v>6472</v>
      </c>
      <c r="B227">
        <v>-61.24</v>
      </c>
      <c r="C227">
        <v>1.732</v>
      </c>
      <c r="D227">
        <v>5.2</v>
      </c>
      <c r="E227">
        <v>-50.543999999999997</v>
      </c>
      <c r="F227">
        <v>-2.5369999999999999</v>
      </c>
    </row>
    <row r="228" spans="1:6">
      <c r="A228" t="s">
        <v>6473</v>
      </c>
      <c r="B228">
        <v>-65.099999999999994</v>
      </c>
      <c r="C228">
        <v>4.8730000000000002</v>
      </c>
      <c r="D228">
        <v>5.6</v>
      </c>
      <c r="E228">
        <v>-54.432000000000002</v>
      </c>
      <c r="F228">
        <v>-2.6760000000000002</v>
      </c>
    </row>
    <row r="229" spans="1:6">
      <c r="A229" t="s">
        <v>6474</v>
      </c>
      <c r="B229">
        <v>-64.015000000000001</v>
      </c>
      <c r="C229">
        <v>3.992</v>
      </c>
      <c r="D229">
        <v>5.8</v>
      </c>
      <c r="E229">
        <v>-56.375999999999998</v>
      </c>
      <c r="F229">
        <v>-2.7469999999999999</v>
      </c>
    </row>
    <row r="230" spans="1:6">
      <c r="A230" t="s">
        <v>6475</v>
      </c>
      <c r="B230">
        <v>-60.32</v>
      </c>
      <c r="C230">
        <v>1.3160000000000001</v>
      </c>
      <c r="D230">
        <v>5.3</v>
      </c>
      <c r="E230">
        <v>-51.515999999999998</v>
      </c>
      <c r="F230">
        <v>-2.5710000000000002</v>
      </c>
    </row>
    <row r="231" spans="1:6">
      <c r="A231" t="s">
        <v>7252</v>
      </c>
      <c r="B231" t="s">
        <v>7250</v>
      </c>
      <c r="C231" t="s">
        <v>7244</v>
      </c>
    </row>
    <row r="232" spans="1:6">
      <c r="A232" t="s">
        <v>6395</v>
      </c>
      <c r="B232" t="s">
        <v>6396</v>
      </c>
      <c r="C232" t="s">
        <v>6391</v>
      </c>
      <c r="D232" t="s">
        <v>6397</v>
      </c>
      <c r="E232" t="s">
        <v>6398</v>
      </c>
      <c r="F232" t="s">
        <v>6399</v>
      </c>
    </row>
    <row r="233" spans="1:6">
      <c r="A233" t="s">
        <v>6476</v>
      </c>
      <c r="B233">
        <v>-38.405000000000001</v>
      </c>
      <c r="C233">
        <v>0.66100000000000003</v>
      </c>
      <c r="D233">
        <v>5</v>
      </c>
      <c r="E233">
        <v>-48.6</v>
      </c>
      <c r="F233">
        <v>-2.468</v>
      </c>
    </row>
    <row r="234" spans="1:6">
      <c r="A234" t="s">
        <v>6477</v>
      </c>
      <c r="B234">
        <v>-73.849999999999994</v>
      </c>
      <c r="C234">
        <v>3.1520000000000001</v>
      </c>
      <c r="D234">
        <v>6.4</v>
      </c>
      <c r="E234">
        <v>-62.207999999999998</v>
      </c>
      <c r="F234">
        <v>-2.9620000000000002</v>
      </c>
    </row>
    <row r="235" spans="1:6">
      <c r="A235" t="s">
        <v>6478</v>
      </c>
      <c r="B235">
        <v>-23.395</v>
      </c>
      <c r="C235">
        <v>0.222</v>
      </c>
      <c r="D235">
        <v>5.3</v>
      </c>
      <c r="E235">
        <v>-51.515999999999998</v>
      </c>
      <c r="F235">
        <v>-2.5710000000000002</v>
      </c>
    </row>
    <row r="236" spans="1:6">
      <c r="A236" t="s">
        <v>6479</v>
      </c>
      <c r="B236">
        <v>-62.494999999999997</v>
      </c>
      <c r="C236">
        <v>0.48799999999999999</v>
      </c>
      <c r="D236">
        <v>6.9</v>
      </c>
      <c r="E236">
        <v>-67.067999999999998</v>
      </c>
      <c r="F236">
        <v>-3.145</v>
      </c>
    </row>
    <row r="237" spans="1:6">
      <c r="A237" t="s">
        <v>6480</v>
      </c>
      <c r="B237">
        <v>-73.55</v>
      </c>
      <c r="C237">
        <v>3.585</v>
      </c>
      <c r="D237">
        <v>6.3</v>
      </c>
      <c r="E237">
        <v>-61.235999999999997</v>
      </c>
      <c r="F237">
        <v>-2.9260000000000002</v>
      </c>
    </row>
    <row r="238" spans="1:6">
      <c r="A238" t="s">
        <v>6481</v>
      </c>
      <c r="B238">
        <v>-36.204999999999998</v>
      </c>
      <c r="C238">
        <v>0.40100000000000002</v>
      </c>
      <c r="D238">
        <v>5.3</v>
      </c>
      <c r="E238">
        <v>-51.515999999999998</v>
      </c>
      <c r="F238">
        <v>-2.5710000000000002</v>
      </c>
    </row>
    <row r="239" spans="1:6">
      <c r="A239" t="s">
        <v>6482</v>
      </c>
      <c r="B239">
        <v>-62.325000000000003</v>
      </c>
      <c r="C239">
        <v>7.1999999999999995E-2</v>
      </c>
      <c r="D239">
        <v>6.7</v>
      </c>
      <c r="E239">
        <v>-65.123999999999995</v>
      </c>
      <c r="F239">
        <v>-3.0720000000000001</v>
      </c>
    </row>
    <row r="240" spans="1:6">
      <c r="A240" t="s">
        <v>6483</v>
      </c>
      <c r="B240">
        <v>-24.23</v>
      </c>
      <c r="C240">
        <v>0.16700000000000001</v>
      </c>
      <c r="D240">
        <v>5.3</v>
      </c>
      <c r="E240">
        <v>-51.515999999999998</v>
      </c>
      <c r="F240">
        <v>-2.5710000000000002</v>
      </c>
    </row>
    <row r="241" spans="1:10">
      <c r="A241" t="s">
        <v>7252</v>
      </c>
      <c r="B241" t="s">
        <v>7251</v>
      </c>
      <c r="C241" t="s">
        <v>7243</v>
      </c>
    </row>
    <row r="242" spans="1:10">
      <c r="A242" t="s">
        <v>6395</v>
      </c>
      <c r="B242" t="s">
        <v>6396</v>
      </c>
      <c r="C242" t="s">
        <v>6391</v>
      </c>
      <c r="D242" t="s">
        <v>6397</v>
      </c>
      <c r="E242" t="s">
        <v>6398</v>
      </c>
      <c r="F242" t="s">
        <v>6399</v>
      </c>
      <c r="H242" t="s">
        <v>7253</v>
      </c>
      <c r="J242" t="s">
        <v>7254</v>
      </c>
    </row>
    <row r="243" spans="1:10">
      <c r="A243" t="s">
        <v>6484</v>
      </c>
      <c r="B243">
        <v>-84.144999999999996</v>
      </c>
      <c r="C243">
        <v>3.2879999999999998</v>
      </c>
      <c r="D243">
        <v>5.0999999999999996</v>
      </c>
      <c r="E243">
        <v>-49.572000000000003</v>
      </c>
      <c r="F243">
        <v>-2.5019999999999998</v>
      </c>
      <c r="H243">
        <f>ABS(B243-E243)</f>
        <v>34.572999999999993</v>
      </c>
      <c r="J243">
        <v>35.200000000000003</v>
      </c>
    </row>
    <row r="244" spans="1:10">
      <c r="A244" t="s">
        <v>6485</v>
      </c>
      <c r="B244">
        <v>-80.215000000000003</v>
      </c>
      <c r="C244">
        <v>4.593</v>
      </c>
      <c r="D244">
        <v>6.6</v>
      </c>
      <c r="E244">
        <v>-64.152000000000001</v>
      </c>
      <c r="F244">
        <v>-3.0350000000000001</v>
      </c>
      <c r="H244">
        <f t="shared" ref="H244:H246" si="0">ABS(B244-E244)</f>
        <v>16.063000000000002</v>
      </c>
    </row>
    <row r="245" spans="1:10">
      <c r="A245" t="s">
        <v>6486</v>
      </c>
      <c r="B245">
        <v>-79.739999999999995</v>
      </c>
      <c r="C245">
        <v>4.4980000000000002</v>
      </c>
      <c r="D245">
        <v>6.7</v>
      </c>
      <c r="E245">
        <v>-65.123999999999995</v>
      </c>
      <c r="F245">
        <v>-3.0720000000000001</v>
      </c>
      <c r="H245">
        <f t="shared" si="0"/>
        <v>14.616</v>
      </c>
    </row>
    <row r="246" spans="1:10">
      <c r="A246" t="s">
        <v>6487</v>
      </c>
      <c r="B246">
        <v>-84.415000000000006</v>
      </c>
      <c r="C246">
        <v>3.53</v>
      </c>
      <c r="D246">
        <v>5.2</v>
      </c>
      <c r="E246">
        <v>-50.543999999999997</v>
      </c>
      <c r="F246">
        <v>-2.5369999999999999</v>
      </c>
      <c r="H246">
        <f t="shared" si="0"/>
        <v>33.871000000000009</v>
      </c>
      <c r="J246">
        <v>34.4</v>
      </c>
    </row>
    <row r="247" spans="1:10">
      <c r="A247" t="s">
        <v>7252</v>
      </c>
      <c r="B247" t="s">
        <v>7251</v>
      </c>
      <c r="C247" t="s">
        <v>7244</v>
      </c>
    </row>
    <row r="248" spans="1:10">
      <c r="A248" t="s">
        <v>6395</v>
      </c>
      <c r="B248" t="s">
        <v>6396</v>
      </c>
      <c r="C248" t="s">
        <v>6391</v>
      </c>
      <c r="D248" t="s">
        <v>6397</v>
      </c>
      <c r="E248" t="s">
        <v>6398</v>
      </c>
      <c r="F248" t="s">
        <v>6399</v>
      </c>
    </row>
    <row r="249" spans="1:10">
      <c r="A249" t="s">
        <v>6488</v>
      </c>
      <c r="B249">
        <v>-43.034999999999997</v>
      </c>
      <c r="C249">
        <v>0.22800000000000001</v>
      </c>
      <c r="D249">
        <v>6.6</v>
      </c>
      <c r="E249">
        <v>-64.152000000000001</v>
      </c>
      <c r="F249">
        <v>-3.0350000000000001</v>
      </c>
      <c r="H249">
        <f>ABS(B249-E249)</f>
        <v>21.117000000000004</v>
      </c>
    </row>
    <row r="250" spans="1:10">
      <c r="A250" t="s">
        <v>6489</v>
      </c>
      <c r="B250">
        <v>-46.825000000000003</v>
      </c>
      <c r="C250">
        <v>0.23400000000000001</v>
      </c>
      <c r="D250">
        <v>4.5999999999999996</v>
      </c>
      <c r="E250">
        <v>-44.712000000000003</v>
      </c>
      <c r="F250">
        <v>-2.3340000000000001</v>
      </c>
      <c r="H250">
        <f t="shared" ref="H250:H256" si="1">ABS(B250-E250)</f>
        <v>2.1129999999999995</v>
      </c>
    </row>
    <row r="251" spans="1:10">
      <c r="A251" t="s">
        <v>6490</v>
      </c>
      <c r="B251">
        <v>-34.020000000000003</v>
      </c>
      <c r="C251">
        <v>0.82599999999999996</v>
      </c>
      <c r="D251">
        <v>6</v>
      </c>
      <c r="E251">
        <v>-58.32</v>
      </c>
      <c r="F251">
        <v>-2.8180000000000001</v>
      </c>
      <c r="H251">
        <f t="shared" si="1"/>
        <v>24.299999999999997</v>
      </c>
    </row>
    <row r="252" spans="1:10">
      <c r="A252" t="s">
        <v>6491</v>
      </c>
      <c r="B252">
        <v>-45.56</v>
      </c>
      <c r="C252">
        <v>3.7069999999999999</v>
      </c>
      <c r="D252">
        <v>4.8</v>
      </c>
      <c r="E252">
        <v>-46.655999999999999</v>
      </c>
      <c r="F252">
        <v>-2.4009999999999998</v>
      </c>
      <c r="H252">
        <f t="shared" si="1"/>
        <v>1.0959999999999965</v>
      </c>
    </row>
    <row r="253" spans="1:10">
      <c r="A253" t="s">
        <v>6492</v>
      </c>
      <c r="B253">
        <v>-48.05</v>
      </c>
      <c r="C253">
        <v>5.1999999999999998E-2</v>
      </c>
      <c r="D253">
        <v>5.0999999999999996</v>
      </c>
      <c r="E253">
        <v>-49.572000000000003</v>
      </c>
      <c r="F253">
        <v>-2.5019999999999998</v>
      </c>
      <c r="H253">
        <f>ABS(B253-E253)</f>
        <v>1.5220000000000056</v>
      </c>
    </row>
    <row r="254" spans="1:10">
      <c r="A254" t="s">
        <v>6493</v>
      </c>
      <c r="B254">
        <v>-42.645000000000003</v>
      </c>
      <c r="C254">
        <v>0.28000000000000003</v>
      </c>
      <c r="D254">
        <v>6.5</v>
      </c>
      <c r="E254">
        <v>-63.18</v>
      </c>
      <c r="F254">
        <v>-2.9990000000000001</v>
      </c>
      <c r="H254">
        <f t="shared" si="1"/>
        <v>20.534999999999997</v>
      </c>
    </row>
    <row r="255" spans="1:10">
      <c r="A255" t="s">
        <v>6494</v>
      </c>
      <c r="B255">
        <v>-45.71</v>
      </c>
      <c r="C255">
        <v>3.7469999999999999</v>
      </c>
      <c r="D255">
        <v>5.4</v>
      </c>
      <c r="E255">
        <v>-52.488</v>
      </c>
      <c r="F255">
        <v>-2.6059999999999999</v>
      </c>
      <c r="H255">
        <f t="shared" si="1"/>
        <v>6.7779999999999987</v>
      </c>
    </row>
    <row r="256" spans="1:10">
      <c r="A256" t="s">
        <v>6495</v>
      </c>
      <c r="B256">
        <v>-34.234999999999999</v>
      </c>
      <c r="C256">
        <v>1.1519999999999999</v>
      </c>
      <c r="D256">
        <v>6</v>
      </c>
      <c r="E256">
        <v>-58.32</v>
      </c>
      <c r="F256">
        <v>-2.8180000000000001</v>
      </c>
      <c r="H256">
        <f t="shared" si="1"/>
        <v>24.085000000000001</v>
      </c>
    </row>
    <row r="259" spans="1:1">
      <c r="A259" t="s">
        <v>7192</v>
      </c>
    </row>
    <row r="260" spans="1:1">
      <c r="A260">
        <v>0</v>
      </c>
    </row>
    <row r="261" spans="1:1">
      <c r="A261">
        <v>-75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58"/>
  <sheetViews>
    <sheetView workbookViewId="0">
      <selection activeCell="C29" sqref="C29"/>
    </sheetView>
  </sheetViews>
  <sheetFormatPr baseColWidth="10" defaultRowHeight="17" x14ac:dyDescent="0"/>
  <sheetData>
    <row r="1" spans="1:1">
      <c r="A1" t="s">
        <v>6510</v>
      </c>
    </row>
    <row r="2" spans="1:1">
      <c r="A2" t="s">
        <v>6511</v>
      </c>
    </row>
    <row r="3" spans="1:1">
      <c r="A3" t="s">
        <v>6512</v>
      </c>
    </row>
    <row r="4" spans="1:1">
      <c r="A4" t="s">
        <v>6016</v>
      </c>
    </row>
    <row r="5" spans="1:1">
      <c r="A5" t="s">
        <v>6513</v>
      </c>
    </row>
    <row r="6" spans="1:1">
      <c r="A6" t="s">
        <v>6512</v>
      </c>
    </row>
    <row r="8" spans="1:1">
      <c r="A8" t="s">
        <v>6514</v>
      </c>
    </row>
    <row r="9" spans="1:1">
      <c r="A9" t="s">
        <v>6515</v>
      </c>
    </row>
    <row r="10" spans="1:1">
      <c r="A10" t="s">
        <v>6516</v>
      </c>
    </row>
    <row r="12" spans="1:1">
      <c r="A12" t="s">
        <v>6517</v>
      </c>
    </row>
    <row r="13" spans="1:1">
      <c r="A13" t="s">
        <v>6518</v>
      </c>
    </row>
    <row r="15" spans="1:1">
      <c r="A15" t="s">
        <v>6519</v>
      </c>
    </row>
    <row r="16" spans="1:1">
      <c r="A16" t="s">
        <v>6520</v>
      </c>
    </row>
    <row r="19" spans="1:1">
      <c r="A19" t="s">
        <v>6521</v>
      </c>
    </row>
    <row r="20" spans="1:1">
      <c r="A20" t="s">
        <v>6512</v>
      </c>
    </row>
    <row r="21" spans="1:1">
      <c r="A21" t="s">
        <v>6016</v>
      </c>
    </row>
    <row r="22" spans="1:1">
      <c r="A22" t="s">
        <v>6513</v>
      </c>
    </row>
    <row r="23" spans="1:1">
      <c r="A23" t="s">
        <v>6512</v>
      </c>
    </row>
    <row r="25" spans="1:1">
      <c r="A25" t="s">
        <v>6522</v>
      </c>
    </row>
    <row r="26" spans="1:1">
      <c r="A26" t="s">
        <v>6523</v>
      </c>
    </row>
    <row r="27" spans="1:1">
      <c r="A27" t="s">
        <v>6524</v>
      </c>
    </row>
    <row r="28" spans="1:1">
      <c r="A28" t="s">
        <v>6525</v>
      </c>
    </row>
    <row r="30" spans="1:1">
      <c r="A30" t="s">
        <v>6526</v>
      </c>
    </row>
    <row r="32" spans="1:1">
      <c r="A32" t="s">
        <v>6527</v>
      </c>
    </row>
    <row r="33" spans="1:1">
      <c r="A33" t="s">
        <v>6528</v>
      </c>
    </row>
    <row r="34" spans="1:1">
      <c r="A34" t="s">
        <v>6529</v>
      </c>
    </row>
    <row r="35" spans="1:1">
      <c r="A35" t="s">
        <v>6530</v>
      </c>
    </row>
    <row r="36" spans="1:1">
      <c r="A36" t="s">
        <v>6531</v>
      </c>
    </row>
    <row r="37" spans="1:1">
      <c r="A37" t="s">
        <v>6532</v>
      </c>
    </row>
    <row r="38" spans="1:1">
      <c r="A38" t="s">
        <v>6533</v>
      </c>
    </row>
    <row r="39" spans="1:1">
      <c r="A39" t="s">
        <v>6534</v>
      </c>
    </row>
    <row r="43" spans="1:1">
      <c r="A43" t="s">
        <v>6535</v>
      </c>
    </row>
    <row r="44" spans="1:1">
      <c r="A44" t="s">
        <v>6536</v>
      </c>
    </row>
    <row r="45" spans="1:1">
      <c r="A45" t="s">
        <v>6537</v>
      </c>
    </row>
    <row r="47" spans="1:1">
      <c r="A47" t="s">
        <v>6538</v>
      </c>
    </row>
    <row r="48" spans="1:1">
      <c r="A48" t="s">
        <v>6539</v>
      </c>
    </row>
    <row r="50" spans="1:1">
      <c r="A50" t="s">
        <v>6540</v>
      </c>
    </row>
    <row r="51" spans="1:1">
      <c r="A51" t="s">
        <v>6541</v>
      </c>
    </row>
    <row r="52" spans="1:1">
      <c r="A52" t="s">
        <v>6542</v>
      </c>
    </row>
    <row r="53" spans="1:1">
      <c r="A53" t="s">
        <v>6543</v>
      </c>
    </row>
    <row r="55" spans="1:1">
      <c r="A55" t="s">
        <v>6544</v>
      </c>
    </row>
    <row r="56" spans="1:1">
      <c r="A56" t="s">
        <v>6545</v>
      </c>
    </row>
    <row r="58" spans="1:1">
      <c r="A58" t="s">
        <v>6546</v>
      </c>
    </row>
    <row r="60" spans="1:1">
      <c r="A60" t="s">
        <v>6547</v>
      </c>
    </row>
    <row r="61" spans="1:1">
      <c r="A61" t="s">
        <v>6548</v>
      </c>
    </row>
    <row r="63" spans="1:1">
      <c r="A63" t="s">
        <v>6549</v>
      </c>
    </row>
    <row r="64" spans="1:1">
      <c r="A64" t="s">
        <v>6550</v>
      </c>
    </row>
    <row r="65" spans="1:1">
      <c r="A65" t="s">
        <v>6551</v>
      </c>
    </row>
    <row r="66" spans="1:1">
      <c r="A66" t="s">
        <v>6552</v>
      </c>
    </row>
    <row r="67" spans="1:1">
      <c r="A67" t="s">
        <v>6553</v>
      </c>
    </row>
    <row r="69" spans="1:1">
      <c r="A69" t="s">
        <v>6554</v>
      </c>
    </row>
    <row r="71" spans="1:1">
      <c r="A71" t="s">
        <v>6555</v>
      </c>
    </row>
    <row r="72" spans="1:1">
      <c r="A72" t="s">
        <v>6556</v>
      </c>
    </row>
    <row r="73" spans="1:1">
      <c r="A73" t="s">
        <v>2161</v>
      </c>
    </row>
    <row r="74" spans="1:1">
      <c r="A74" t="s">
        <v>2162</v>
      </c>
    </row>
    <row r="75" spans="1:1">
      <c r="A75" t="s">
        <v>2163</v>
      </c>
    </row>
    <row r="76" spans="1:1">
      <c r="A76" t="s">
        <v>2164</v>
      </c>
    </row>
    <row r="79" spans="1:1">
      <c r="A79" t="s">
        <v>6557</v>
      </c>
    </row>
    <row r="80" spans="1:1">
      <c r="A80" t="s">
        <v>6558</v>
      </c>
    </row>
    <row r="81" spans="1:2">
      <c r="A81" t="s">
        <v>6559</v>
      </c>
      <c r="B81" t="s">
        <v>6560</v>
      </c>
    </row>
    <row r="82" spans="1:2">
      <c r="A82" t="s">
        <v>6561</v>
      </c>
      <c r="B82" t="s">
        <v>6562</v>
      </c>
    </row>
    <row r="83" spans="1:2">
      <c r="A83" t="s">
        <v>6563</v>
      </c>
      <c r="B83" t="s">
        <v>6564</v>
      </c>
    </row>
    <row r="84" spans="1:2">
      <c r="A84" t="s">
        <v>6565</v>
      </c>
      <c r="B84" t="s">
        <v>6566</v>
      </c>
    </row>
    <row r="85" spans="1:2">
      <c r="A85" t="s">
        <v>6567</v>
      </c>
      <c r="B85" t="s">
        <v>6568</v>
      </c>
    </row>
    <row r="86" spans="1:2">
      <c r="A86" t="s">
        <v>6569</v>
      </c>
      <c r="B86" t="s">
        <v>6570</v>
      </c>
    </row>
    <row r="87" spans="1:2">
      <c r="A87" t="s">
        <v>6571</v>
      </c>
      <c r="B87" t="s">
        <v>6572</v>
      </c>
    </row>
    <row r="88" spans="1:2">
      <c r="A88" t="s">
        <v>6573</v>
      </c>
      <c r="B88" t="s">
        <v>6574</v>
      </c>
    </row>
    <row r="89" spans="1:2">
      <c r="A89" t="s">
        <v>6575</v>
      </c>
      <c r="B89" t="s">
        <v>6576</v>
      </c>
    </row>
    <row r="90" spans="1:2">
      <c r="A90" t="s">
        <v>6577</v>
      </c>
      <c r="B90" t="s">
        <v>6578</v>
      </c>
    </row>
    <row r="91" spans="1:2">
      <c r="A91" t="s">
        <v>6579</v>
      </c>
      <c r="B91" t="s">
        <v>6580</v>
      </c>
    </row>
    <row r="92" spans="1:2">
      <c r="A92" t="s">
        <v>6581</v>
      </c>
      <c r="B92" t="s">
        <v>6582</v>
      </c>
    </row>
    <row r="93" spans="1:2">
      <c r="A93" t="s">
        <v>6583</v>
      </c>
      <c r="B93" t="s">
        <v>6584</v>
      </c>
    </row>
    <row r="94" spans="1:2">
      <c r="A94" t="s">
        <v>6585</v>
      </c>
      <c r="B94" t="s">
        <v>6586</v>
      </c>
    </row>
    <row r="95" spans="1:2">
      <c r="A95" t="s">
        <v>6587</v>
      </c>
      <c r="B95" t="s">
        <v>6588</v>
      </c>
    </row>
    <row r="96" spans="1:2">
      <c r="A96" t="s">
        <v>6589</v>
      </c>
      <c r="B96" t="s">
        <v>6590</v>
      </c>
    </row>
    <row r="97" spans="1:2">
      <c r="A97" t="s">
        <v>6591</v>
      </c>
      <c r="B97" t="s">
        <v>6592</v>
      </c>
    </row>
    <row r="98" spans="1:2">
      <c r="A98" t="s">
        <v>6593</v>
      </c>
      <c r="B98" t="s">
        <v>6594</v>
      </c>
    </row>
    <row r="99" spans="1:2">
      <c r="A99" t="s">
        <v>6595</v>
      </c>
      <c r="B99" t="s">
        <v>6596</v>
      </c>
    </row>
    <row r="100" spans="1:2">
      <c r="A100" t="s">
        <v>6597</v>
      </c>
      <c r="B100" t="s">
        <v>6598</v>
      </c>
    </row>
    <row r="101" spans="1:2">
      <c r="A101" t="s">
        <v>6599</v>
      </c>
    </row>
    <row r="102" spans="1:2">
      <c r="A102" t="s">
        <v>6600</v>
      </c>
    </row>
    <row r="103" spans="1:2">
      <c r="A103" t="s">
        <v>6601</v>
      </c>
    </row>
    <row r="105" spans="1:2">
      <c r="A105" t="s">
        <v>6602</v>
      </c>
    </row>
    <row r="106" spans="1:2">
      <c r="A106" t="s">
        <v>6603</v>
      </c>
    </row>
    <row r="107" spans="1:2">
      <c r="A107" t="s">
        <v>6604</v>
      </c>
    </row>
    <row r="108" spans="1:2">
      <c r="A108" t="s">
        <v>6513</v>
      </c>
    </row>
    <row r="109" spans="1:2">
      <c r="A109" t="s">
        <v>6603</v>
      </c>
    </row>
    <row r="110" spans="1:2">
      <c r="A110" t="s">
        <v>6605</v>
      </c>
    </row>
    <row r="111" spans="1:2">
      <c r="A111" t="s">
        <v>6606</v>
      </c>
    </row>
    <row r="113" spans="1:2">
      <c r="A113" t="s">
        <v>6607</v>
      </c>
    </row>
    <row r="114" spans="1:2">
      <c r="A114" t="s">
        <v>6608</v>
      </c>
      <c r="B114" t="s">
        <v>6609</v>
      </c>
    </row>
    <row r="115" spans="1:2">
      <c r="A115" t="s">
        <v>6610</v>
      </c>
      <c r="B115" t="s">
        <v>6611</v>
      </c>
    </row>
    <row r="116" spans="1:2">
      <c r="A116" t="s">
        <v>6612</v>
      </c>
      <c r="B116" t="s">
        <v>6613</v>
      </c>
    </row>
    <row r="117" spans="1:2">
      <c r="A117" t="s">
        <v>6614</v>
      </c>
      <c r="B117" t="s">
        <v>6615</v>
      </c>
    </row>
    <row r="118" spans="1:2">
      <c r="A118" t="s">
        <v>6616</v>
      </c>
      <c r="B118" t="s">
        <v>6617</v>
      </c>
    </row>
    <row r="119" spans="1:2">
      <c r="A119" t="s">
        <v>6618</v>
      </c>
      <c r="B119" t="s">
        <v>6619</v>
      </c>
    </row>
    <row r="120" spans="1:2">
      <c r="A120" t="s">
        <v>6620</v>
      </c>
      <c r="B120" t="s">
        <v>6621</v>
      </c>
    </row>
    <row r="121" spans="1:2">
      <c r="A121" t="s">
        <v>6622</v>
      </c>
      <c r="B121" t="s">
        <v>6623</v>
      </c>
    </row>
    <row r="122" spans="1:2">
      <c r="A122" t="s">
        <v>6624</v>
      </c>
      <c r="B122" t="s">
        <v>6625</v>
      </c>
    </row>
    <row r="123" spans="1:2">
      <c r="A123" t="s">
        <v>6626</v>
      </c>
      <c r="B123" t="s">
        <v>6627</v>
      </c>
    </row>
    <row r="124" spans="1:2">
      <c r="A124" t="s">
        <v>6628</v>
      </c>
      <c r="B124" t="s">
        <v>6598</v>
      </c>
    </row>
    <row r="126" spans="1:2">
      <c r="A126" t="s">
        <v>6629</v>
      </c>
    </row>
    <row r="127" spans="1:2">
      <c r="A127" t="s">
        <v>6630</v>
      </c>
      <c r="B127" t="s">
        <v>6631</v>
      </c>
    </row>
    <row r="128" spans="1:2">
      <c r="A128" t="s">
        <v>6632</v>
      </c>
      <c r="B128" t="s">
        <v>6633</v>
      </c>
    </row>
    <row r="129" spans="1:2">
      <c r="A129" t="s">
        <v>6634</v>
      </c>
      <c r="B129" t="s">
        <v>6635</v>
      </c>
    </row>
    <row r="130" spans="1:2">
      <c r="A130" t="s">
        <v>6636</v>
      </c>
      <c r="B130" t="s">
        <v>6637</v>
      </c>
    </row>
    <row r="131" spans="1:2">
      <c r="A131" t="s">
        <v>6638</v>
      </c>
      <c r="B131" t="s">
        <v>6639</v>
      </c>
    </row>
    <row r="132" spans="1:2">
      <c r="A132" t="s">
        <v>6640</v>
      </c>
      <c r="B132" t="s">
        <v>6641</v>
      </c>
    </row>
    <row r="133" spans="1:2">
      <c r="A133" t="s">
        <v>6642</v>
      </c>
      <c r="B133" t="s">
        <v>6643</v>
      </c>
    </row>
    <row r="134" spans="1:2">
      <c r="A134" t="s">
        <v>6644</v>
      </c>
      <c r="B134" t="s">
        <v>6645</v>
      </c>
    </row>
    <row r="135" spans="1:2">
      <c r="A135" t="s">
        <v>6626</v>
      </c>
      <c r="B135" t="s">
        <v>6646</v>
      </c>
    </row>
    <row r="137" spans="1:2">
      <c r="A137" t="s">
        <v>6647</v>
      </c>
    </row>
    <row r="138" spans="1:2">
      <c r="A138" t="s">
        <v>6648</v>
      </c>
      <c r="B138" t="s">
        <v>6649</v>
      </c>
    </row>
    <row r="139" spans="1:2">
      <c r="A139" t="s">
        <v>6650</v>
      </c>
      <c r="B139" t="s">
        <v>6651</v>
      </c>
    </row>
    <row r="140" spans="1:2">
      <c r="A140" t="s">
        <v>6652</v>
      </c>
      <c r="B140" t="s">
        <v>6653</v>
      </c>
    </row>
    <row r="141" spans="1:2">
      <c r="A141" t="s">
        <v>6648</v>
      </c>
      <c r="B141" t="s">
        <v>6654</v>
      </c>
    </row>
    <row r="142" spans="1:2">
      <c r="A142" t="s">
        <v>6655</v>
      </c>
      <c r="B142" t="s">
        <v>6656</v>
      </c>
    </row>
    <row r="143" spans="1:2">
      <c r="A143" t="s">
        <v>6648</v>
      </c>
      <c r="B143" t="s">
        <v>6657</v>
      </c>
    </row>
    <row r="144" spans="1:2">
      <c r="A144" t="s">
        <v>6650</v>
      </c>
      <c r="B144" t="s">
        <v>6658</v>
      </c>
    </row>
    <row r="145" spans="1:2">
      <c r="A145" t="s">
        <v>6659</v>
      </c>
      <c r="B145" t="s">
        <v>6660</v>
      </c>
    </row>
    <row r="146" spans="1:2">
      <c r="A146" t="s">
        <v>6648</v>
      </c>
      <c r="B146" t="s">
        <v>6661</v>
      </c>
    </row>
    <row r="147" spans="1:2">
      <c r="A147" t="s">
        <v>6662</v>
      </c>
      <c r="B147" t="s">
        <v>6663</v>
      </c>
    </row>
    <row r="148" spans="1:2">
      <c r="A148" t="s">
        <v>6650</v>
      </c>
      <c r="B148" t="s">
        <v>6609</v>
      </c>
    </row>
    <row r="149" spans="1:2">
      <c r="A149" t="s">
        <v>6664</v>
      </c>
      <c r="B149" t="s">
        <v>6611</v>
      </c>
    </row>
    <row r="150" spans="1:2">
      <c r="A150" t="s">
        <v>6665</v>
      </c>
      <c r="B150" t="s">
        <v>6613</v>
      </c>
    </row>
    <row r="151" spans="1:2">
      <c r="A151" t="s">
        <v>6666</v>
      </c>
      <c r="B151" t="s">
        <v>6615</v>
      </c>
    </row>
    <row r="152" spans="1:2">
      <c r="A152" t="s">
        <v>6667</v>
      </c>
      <c r="B152" t="s">
        <v>6617</v>
      </c>
    </row>
    <row r="153" spans="1:2">
      <c r="A153" t="s">
        <v>6668</v>
      </c>
      <c r="B153" t="s">
        <v>6619</v>
      </c>
    </row>
    <row r="154" spans="1:2">
      <c r="A154" t="s">
        <v>6667</v>
      </c>
      <c r="B154" t="s">
        <v>6621</v>
      </c>
    </row>
    <row r="155" spans="1:2">
      <c r="A155" t="s">
        <v>6669</v>
      </c>
      <c r="B155" t="s">
        <v>6623</v>
      </c>
    </row>
    <row r="156" spans="1:2">
      <c r="A156" t="s">
        <v>6652</v>
      </c>
      <c r="B156" t="s">
        <v>6625</v>
      </c>
    </row>
    <row r="157" spans="1:2">
      <c r="A157" t="s">
        <v>6666</v>
      </c>
      <c r="B157" t="s">
        <v>6627</v>
      </c>
    </row>
    <row r="158" spans="1:2">
      <c r="A158" t="s">
        <v>6670</v>
      </c>
      <c r="B158" t="s">
        <v>6598</v>
      </c>
    </row>
    <row r="160" spans="1:2">
      <c r="A160" t="s">
        <v>6671</v>
      </c>
    </row>
    <row r="161" spans="1:2">
      <c r="A161" t="s">
        <v>6672</v>
      </c>
    </row>
    <row r="162" spans="1:2">
      <c r="A162" t="s">
        <v>6604</v>
      </c>
    </row>
    <row r="163" spans="1:2">
      <c r="A163" t="s">
        <v>6513</v>
      </c>
    </row>
    <row r="164" spans="1:2">
      <c r="A164" t="s">
        <v>6672</v>
      </c>
    </row>
    <row r="165" spans="1:2">
      <c r="A165" t="s">
        <v>6673</v>
      </c>
    </row>
    <row r="166" spans="1:2">
      <c r="A166" t="s">
        <v>6674</v>
      </c>
    </row>
    <row r="167" spans="1:2">
      <c r="A167" t="s">
        <v>6675</v>
      </c>
    </row>
    <row r="169" spans="1:2">
      <c r="A169" t="s">
        <v>6676</v>
      </c>
    </row>
    <row r="170" spans="1:2">
      <c r="A170" t="s">
        <v>6677</v>
      </c>
    </row>
    <row r="173" spans="1:2">
      <c r="A173" t="s">
        <v>6678</v>
      </c>
    </row>
    <row r="174" spans="1:2">
      <c r="A174" t="s">
        <v>6679</v>
      </c>
    </row>
    <row r="176" spans="1:2">
      <c r="A176" t="s">
        <v>6680</v>
      </c>
      <c r="B176" t="s">
        <v>6681</v>
      </c>
    </row>
    <row r="177" spans="1:2">
      <c r="A177" t="s">
        <v>6682</v>
      </c>
      <c r="B177" t="s">
        <v>6683</v>
      </c>
    </row>
    <row r="178" spans="1:2">
      <c r="A178" t="s">
        <v>6684</v>
      </c>
      <c r="B178" t="s">
        <v>6685</v>
      </c>
    </row>
    <row r="179" spans="1:2">
      <c r="A179" t="s">
        <v>6686</v>
      </c>
      <c r="B179" t="s">
        <v>6687</v>
      </c>
    </row>
    <row r="180" spans="1:2">
      <c r="A180" t="s">
        <v>6688</v>
      </c>
      <c r="B180" t="s">
        <v>6689</v>
      </c>
    </row>
    <row r="181" spans="1:2">
      <c r="A181" t="s">
        <v>6690</v>
      </c>
      <c r="B181" t="s">
        <v>6691</v>
      </c>
    </row>
    <row r="182" spans="1:2">
      <c r="A182" t="s">
        <v>6692</v>
      </c>
      <c r="B182" t="s">
        <v>6693</v>
      </c>
    </row>
    <row r="183" spans="1:2">
      <c r="A183" t="s">
        <v>6694</v>
      </c>
      <c r="B183" t="s">
        <v>6695</v>
      </c>
    </row>
    <row r="184" spans="1:2">
      <c r="A184" t="s">
        <v>6690</v>
      </c>
      <c r="B184" t="s">
        <v>6696</v>
      </c>
    </row>
    <row r="185" spans="1:2">
      <c r="A185" t="s">
        <v>6697</v>
      </c>
      <c r="B185" t="s">
        <v>6698</v>
      </c>
    </row>
    <row r="187" spans="1:2">
      <c r="A187" t="s">
        <v>6699</v>
      </c>
    </row>
    <row r="188" spans="1:2">
      <c r="A188" t="s">
        <v>6672</v>
      </c>
    </row>
    <row r="189" spans="1:2">
      <c r="A189" t="s">
        <v>6700</v>
      </c>
    </row>
    <row r="190" spans="1:2">
      <c r="A190" t="s">
        <v>6513</v>
      </c>
    </row>
    <row r="191" spans="1:2">
      <c r="A191" t="s">
        <v>6672</v>
      </c>
    </row>
    <row r="192" spans="1:2">
      <c r="A192" t="s">
        <v>6701</v>
      </c>
    </row>
    <row r="193" spans="1:2">
      <c r="A193" t="s">
        <v>6702</v>
      </c>
    </row>
    <row r="194" spans="1:2">
      <c r="A194" t="s">
        <v>6703</v>
      </c>
    </row>
    <row r="195" spans="1:2">
      <c r="A195" t="s">
        <v>6704</v>
      </c>
    </row>
    <row r="196" spans="1:2">
      <c r="A196" t="s">
        <v>6705</v>
      </c>
    </row>
    <row r="197" spans="1:2">
      <c r="A197" t="s">
        <v>6706</v>
      </c>
    </row>
    <row r="200" spans="1:2">
      <c r="A200" t="s">
        <v>6707</v>
      </c>
    </row>
    <row r="201" spans="1:2">
      <c r="A201" t="s">
        <v>6708</v>
      </c>
    </row>
    <row r="203" spans="1:2">
      <c r="A203" t="s">
        <v>6709</v>
      </c>
    </row>
    <row r="204" spans="1:2">
      <c r="A204" t="s">
        <v>6710</v>
      </c>
    </row>
    <row r="205" spans="1:2">
      <c r="A205" t="s">
        <v>6711</v>
      </c>
      <c r="B205" t="s">
        <v>6712</v>
      </c>
    </row>
    <row r="206" spans="1:2">
      <c r="A206" t="s">
        <v>6713</v>
      </c>
      <c r="B206" t="s">
        <v>6714</v>
      </c>
    </row>
    <row r="207" spans="1:2">
      <c r="A207" t="s">
        <v>6715</v>
      </c>
      <c r="B207" t="s">
        <v>6716</v>
      </c>
    </row>
    <row r="208" spans="1:2">
      <c r="A208" t="s">
        <v>6717</v>
      </c>
      <c r="B208" t="s">
        <v>6718</v>
      </c>
    </row>
    <row r="209" spans="1:2">
      <c r="A209" t="s">
        <v>6713</v>
      </c>
      <c r="B209" t="s">
        <v>6719</v>
      </c>
    </row>
    <row r="210" spans="1:2">
      <c r="A210" t="s">
        <v>6720</v>
      </c>
      <c r="B210" t="s">
        <v>6721</v>
      </c>
    </row>
    <row r="211" spans="1:2">
      <c r="A211" t="s">
        <v>6722</v>
      </c>
      <c r="B211" t="s">
        <v>6723</v>
      </c>
    </row>
    <row r="212" spans="1:2">
      <c r="A212" t="s">
        <v>6724</v>
      </c>
      <c r="B212" t="s">
        <v>6725</v>
      </c>
    </row>
    <row r="213" spans="1:2">
      <c r="A213" t="s">
        <v>6726</v>
      </c>
      <c r="B213" t="s">
        <v>6727</v>
      </c>
    </row>
    <row r="214" spans="1:2">
      <c r="A214" t="s">
        <v>6728</v>
      </c>
      <c r="B214" t="s">
        <v>6729</v>
      </c>
    </row>
    <row r="215" spans="1:2">
      <c r="A215" t="s">
        <v>6730</v>
      </c>
      <c r="B215" t="s">
        <v>6731</v>
      </c>
    </row>
    <row r="216" spans="1:2">
      <c r="A216" t="s">
        <v>6732</v>
      </c>
      <c r="B216" t="s">
        <v>6733</v>
      </c>
    </row>
    <row r="218" spans="1:2">
      <c r="A218" t="s">
        <v>6734</v>
      </c>
    </row>
    <row r="219" spans="1:2">
      <c r="A219" t="s">
        <v>6735</v>
      </c>
    </row>
    <row r="220" spans="1:2">
      <c r="A220" t="s">
        <v>6736</v>
      </c>
      <c r="B220" t="s">
        <v>6737</v>
      </c>
    </row>
    <row r="221" spans="1:2">
      <c r="A221" t="s">
        <v>6690</v>
      </c>
      <c r="B221" t="s">
        <v>6738</v>
      </c>
    </row>
    <row r="222" spans="1:2">
      <c r="A222" t="s">
        <v>6739</v>
      </c>
      <c r="B222" t="s">
        <v>6740</v>
      </c>
    </row>
    <row r="223" spans="1:2">
      <c r="A223" t="s">
        <v>6741</v>
      </c>
      <c r="B223" t="s">
        <v>6742</v>
      </c>
    </row>
    <row r="224" spans="1:2">
      <c r="A224" t="s">
        <v>6743</v>
      </c>
      <c r="B224" t="s">
        <v>6744</v>
      </c>
    </row>
    <row r="225" spans="1:2">
      <c r="A225" t="s">
        <v>6745</v>
      </c>
      <c r="B225" t="s">
        <v>6598</v>
      </c>
    </row>
    <row r="227" spans="1:2">
      <c r="A227" t="s">
        <v>6746</v>
      </c>
    </row>
    <row r="228" spans="1:2">
      <c r="A228" t="s">
        <v>6747</v>
      </c>
    </row>
    <row r="229" spans="1:2">
      <c r="A229" t="s">
        <v>6748</v>
      </c>
    </row>
    <row r="230" spans="1:2">
      <c r="A230" t="s">
        <v>6749</v>
      </c>
    </row>
    <row r="231" spans="1:2">
      <c r="A231" t="s">
        <v>6747</v>
      </c>
    </row>
    <row r="233" spans="1:2">
      <c r="A233" t="s">
        <v>6750</v>
      </c>
    </row>
    <row r="234" spans="1:2">
      <c r="A234" t="s">
        <v>6751</v>
      </c>
    </row>
    <row r="236" spans="1:2">
      <c r="A236" t="s">
        <v>6752</v>
      </c>
    </row>
    <row r="237" spans="1:2">
      <c r="A237" t="s">
        <v>6753</v>
      </c>
    </row>
    <row r="238" spans="1:2">
      <c r="A238" t="s">
        <v>6754</v>
      </c>
    </row>
    <row r="239" spans="1:2">
      <c r="A239" t="s">
        <v>6755</v>
      </c>
    </row>
    <row r="241" spans="1:2">
      <c r="A241" t="s">
        <v>6756</v>
      </c>
    </row>
    <row r="242" spans="1:2">
      <c r="A242" t="s">
        <v>6757</v>
      </c>
    </row>
    <row r="243" spans="1:2">
      <c r="A243" t="s">
        <v>6016</v>
      </c>
    </row>
    <row r="244" spans="1:2">
      <c r="A244" t="s">
        <v>6513</v>
      </c>
    </row>
    <row r="245" spans="1:2">
      <c r="A245" t="s">
        <v>6757</v>
      </c>
    </row>
    <row r="246" spans="1:2">
      <c r="A246" t="s">
        <v>6758</v>
      </c>
    </row>
    <row r="247" spans="1:2">
      <c r="A247" t="s">
        <v>6759</v>
      </c>
    </row>
    <row r="248" spans="1:2">
      <c r="A248" t="s">
        <v>6760</v>
      </c>
    </row>
    <row r="250" spans="1:2">
      <c r="A250" t="s">
        <v>6761</v>
      </c>
    </row>
    <row r="253" spans="1:2">
      <c r="A253" t="s">
        <v>6762</v>
      </c>
      <c r="B253" t="s">
        <v>6763</v>
      </c>
    </row>
    <row r="254" spans="1:2">
      <c r="A254" t="s">
        <v>6764</v>
      </c>
      <c r="B254" t="s">
        <v>6765</v>
      </c>
    </row>
    <row r="255" spans="1:2">
      <c r="A255" t="s">
        <v>6766</v>
      </c>
      <c r="B255" t="s">
        <v>6767</v>
      </c>
    </row>
    <row r="256" spans="1:2">
      <c r="A256" t="s">
        <v>6768</v>
      </c>
      <c r="B256" t="s">
        <v>6769</v>
      </c>
    </row>
    <row r="257" spans="1:2">
      <c r="A257" t="s">
        <v>6766</v>
      </c>
      <c r="B257" t="s">
        <v>6770</v>
      </c>
    </row>
    <row r="258" spans="1:2">
      <c r="A258" t="s">
        <v>6771</v>
      </c>
      <c r="B258" t="s">
        <v>6772</v>
      </c>
    </row>
    <row r="259" spans="1:2">
      <c r="A259" t="s">
        <v>6773</v>
      </c>
      <c r="B259" t="s">
        <v>6774</v>
      </c>
    </row>
    <row r="260" spans="1:2">
      <c r="A260" t="s">
        <v>6775</v>
      </c>
      <c r="B260" t="s">
        <v>6776</v>
      </c>
    </row>
    <row r="261" spans="1:2">
      <c r="A261" t="s">
        <v>6777</v>
      </c>
      <c r="B261" t="s">
        <v>6778</v>
      </c>
    </row>
    <row r="262" spans="1:2">
      <c r="A262" t="s">
        <v>6655</v>
      </c>
      <c r="B262" t="s">
        <v>6779</v>
      </c>
    </row>
    <row r="263" spans="1:2">
      <c r="A263" t="s">
        <v>6780</v>
      </c>
      <c r="B263" t="s">
        <v>6781</v>
      </c>
    </row>
    <row r="264" spans="1:2">
      <c r="A264" t="s">
        <v>6782</v>
      </c>
      <c r="B264" t="s">
        <v>6783</v>
      </c>
    </row>
    <row r="265" spans="1:2">
      <c r="A265" t="s">
        <v>6784</v>
      </c>
      <c r="B265" t="s">
        <v>6785</v>
      </c>
    </row>
    <row r="266" spans="1:2">
      <c r="A266" t="s">
        <v>6655</v>
      </c>
      <c r="B266" t="s">
        <v>6786</v>
      </c>
    </row>
    <row r="267" spans="1:2">
      <c r="A267" t="s">
        <v>6787</v>
      </c>
      <c r="B267" t="s">
        <v>6788</v>
      </c>
    </row>
    <row r="268" spans="1:2">
      <c r="A268" t="s">
        <v>6780</v>
      </c>
      <c r="B268" t="s">
        <v>6789</v>
      </c>
    </row>
    <row r="269" spans="1:2">
      <c r="A269" t="s">
        <v>6790</v>
      </c>
      <c r="B269" t="s">
        <v>6791</v>
      </c>
    </row>
    <row r="270" spans="1:2">
      <c r="A270" t="s">
        <v>6650</v>
      </c>
      <c r="B270" t="s">
        <v>6792</v>
      </c>
    </row>
    <row r="271" spans="1:2">
      <c r="A271" t="s">
        <v>6793</v>
      </c>
      <c r="B271" t="s">
        <v>6598</v>
      </c>
    </row>
    <row r="273" spans="1:1">
      <c r="A273" t="s">
        <v>6794</v>
      </c>
    </row>
    <row r="274" spans="1:1">
      <c r="A274" t="s">
        <v>6795</v>
      </c>
    </row>
    <row r="275" spans="1:1">
      <c r="A275" t="s">
        <v>6700</v>
      </c>
    </row>
    <row r="276" spans="1:1">
      <c r="A276" t="s">
        <v>6796</v>
      </c>
    </row>
    <row r="277" spans="1:1">
      <c r="A277" t="s">
        <v>6795</v>
      </c>
    </row>
    <row r="278" spans="1:1">
      <c r="A278" t="s">
        <v>6797</v>
      </c>
    </row>
    <row r="279" spans="1:1">
      <c r="A279" t="s">
        <v>6798</v>
      </c>
    </row>
    <row r="280" spans="1:1">
      <c r="A280" t="s">
        <v>6797</v>
      </c>
    </row>
    <row r="282" spans="1:1">
      <c r="A282" t="s">
        <v>6799</v>
      </c>
    </row>
    <row r="283" spans="1:1">
      <c r="A283" t="s">
        <v>6800</v>
      </c>
    </row>
    <row r="284" spans="1:1">
      <c r="A284" t="s">
        <v>6801</v>
      </c>
    </row>
    <row r="285" spans="1:1">
      <c r="A285" t="s">
        <v>6802</v>
      </c>
    </row>
    <row r="288" spans="1:1">
      <c r="A288" t="s">
        <v>6803</v>
      </c>
    </row>
    <row r="289" spans="1:1">
      <c r="A289" t="s">
        <v>6804</v>
      </c>
    </row>
    <row r="290" spans="1:1">
      <c r="A290" t="s">
        <v>6805</v>
      </c>
    </row>
    <row r="291" spans="1:1">
      <c r="A291" t="s">
        <v>6806</v>
      </c>
    </row>
    <row r="292" spans="1:1">
      <c r="A292" t="s">
        <v>6807</v>
      </c>
    </row>
    <row r="293" spans="1:1">
      <c r="A293" t="s">
        <v>6808</v>
      </c>
    </row>
    <row r="294" spans="1:1">
      <c r="A294" t="s">
        <v>6809</v>
      </c>
    </row>
    <row r="295" spans="1:1">
      <c r="A295" t="s">
        <v>6810</v>
      </c>
    </row>
    <row r="296" spans="1:1">
      <c r="A296" t="s">
        <v>6811</v>
      </c>
    </row>
    <row r="297" spans="1:1">
      <c r="A297" t="s">
        <v>6812</v>
      </c>
    </row>
    <row r="298" spans="1:1">
      <c r="A298" t="s">
        <v>6813</v>
      </c>
    </row>
    <row r="299" spans="1:1">
      <c r="A299" t="s">
        <v>6814</v>
      </c>
    </row>
    <row r="300" spans="1:1">
      <c r="A300" t="s">
        <v>6577</v>
      </c>
    </row>
    <row r="302" spans="1:1">
      <c r="A302" t="s">
        <v>6815</v>
      </c>
    </row>
    <row r="303" spans="1:1">
      <c r="A303" t="s">
        <v>6816</v>
      </c>
    </row>
    <row r="304" spans="1:1">
      <c r="A304" t="s">
        <v>6817</v>
      </c>
    </row>
    <row r="305" spans="1:1">
      <c r="A305" t="s">
        <v>6818</v>
      </c>
    </row>
    <row r="306" spans="1:1">
      <c r="A306" t="s">
        <v>6819</v>
      </c>
    </row>
    <row r="307" spans="1:1">
      <c r="A307" t="s">
        <v>6820</v>
      </c>
    </row>
    <row r="308" spans="1:1">
      <c r="A308" t="s">
        <v>6821</v>
      </c>
    </row>
    <row r="309" spans="1:1">
      <c r="A309" t="s">
        <v>6822</v>
      </c>
    </row>
    <row r="310" spans="1:1">
      <c r="A310" t="s">
        <v>6823</v>
      </c>
    </row>
    <row r="311" spans="1:1">
      <c r="A311" t="s">
        <v>6824</v>
      </c>
    </row>
    <row r="312" spans="1:1">
      <c r="A312" t="s">
        <v>6825</v>
      </c>
    </row>
    <row r="313" spans="1:1">
      <c r="A313" t="s">
        <v>6826</v>
      </c>
    </row>
    <row r="314" spans="1:1">
      <c r="A314" t="s">
        <v>6827</v>
      </c>
    </row>
    <row r="316" spans="1:1">
      <c r="A316" t="s">
        <v>6828</v>
      </c>
    </row>
    <row r="317" spans="1:1">
      <c r="A317" t="s">
        <v>6829</v>
      </c>
    </row>
    <row r="318" spans="1:1">
      <c r="A318" t="s">
        <v>6828</v>
      </c>
    </row>
    <row r="320" spans="1:1">
      <c r="A320" t="s">
        <v>6747</v>
      </c>
    </row>
    <row r="321" spans="1:1">
      <c r="A321" t="s">
        <v>6604</v>
      </c>
    </row>
    <row r="322" spans="1:1">
      <c r="A322" t="s">
        <v>6513</v>
      </c>
    </row>
    <row r="323" spans="1:1">
      <c r="A323" t="s">
        <v>6747</v>
      </c>
    </row>
    <row r="325" spans="1:1">
      <c r="A325" t="s">
        <v>6830</v>
      </c>
    </row>
    <row r="326" spans="1:1">
      <c r="A326" t="s">
        <v>6831</v>
      </c>
    </row>
    <row r="328" spans="1:1">
      <c r="A328" t="s">
        <v>6832</v>
      </c>
    </row>
    <row r="329" spans="1:1">
      <c r="A329" t="s">
        <v>6833</v>
      </c>
    </row>
    <row r="330" spans="1:1">
      <c r="A330" t="s">
        <v>6834</v>
      </c>
    </row>
    <row r="331" spans="1:1">
      <c r="A331" t="s">
        <v>6835</v>
      </c>
    </row>
    <row r="332" spans="1:1">
      <c r="A332" t="s">
        <v>6836</v>
      </c>
    </row>
    <row r="333" spans="1:1">
      <c r="A333" t="s">
        <v>6837</v>
      </c>
    </row>
    <row r="334" spans="1:1">
      <c r="A334" t="s">
        <v>6838</v>
      </c>
    </row>
    <row r="335" spans="1:1">
      <c r="A335" t="s">
        <v>6839</v>
      </c>
    </row>
    <row r="336" spans="1:1">
      <c r="A336" t="s">
        <v>6840</v>
      </c>
    </row>
    <row r="337" spans="1:1">
      <c r="A337" t="s">
        <v>6841</v>
      </c>
    </row>
    <row r="338" spans="1:1">
      <c r="A338" t="s">
        <v>6842</v>
      </c>
    </row>
    <row r="339" spans="1:1">
      <c r="A339" t="s">
        <v>6843</v>
      </c>
    </row>
    <row r="340" spans="1:1">
      <c r="A340" t="s">
        <v>6844</v>
      </c>
    </row>
    <row r="341" spans="1:1">
      <c r="A341" t="s">
        <v>6845</v>
      </c>
    </row>
    <row r="342" spans="1:1">
      <c r="A342" t="s">
        <v>6846</v>
      </c>
    </row>
    <row r="343" spans="1:1">
      <c r="A343" t="s">
        <v>6847</v>
      </c>
    </row>
    <row r="344" spans="1:1">
      <c r="A344" t="s">
        <v>6848</v>
      </c>
    </row>
    <row r="345" spans="1:1">
      <c r="A345" t="s">
        <v>6849</v>
      </c>
    </row>
    <row r="347" spans="1:1">
      <c r="A347" t="s">
        <v>6850</v>
      </c>
    </row>
    <row r="348" spans="1:1">
      <c r="A348" t="s">
        <v>6851</v>
      </c>
    </row>
    <row r="350" spans="1:1">
      <c r="A350" t="s">
        <v>6852</v>
      </c>
    </row>
    <row r="351" spans="1:1">
      <c r="A351" t="s">
        <v>6853</v>
      </c>
    </row>
    <row r="352" spans="1:1">
      <c r="A352" t="s">
        <v>6854</v>
      </c>
    </row>
    <row r="353" spans="1:1">
      <c r="A353" t="s">
        <v>6855</v>
      </c>
    </row>
    <row r="354" spans="1:1">
      <c r="A354" t="s">
        <v>6856</v>
      </c>
    </row>
    <row r="356" spans="1:1">
      <c r="A356" t="s">
        <v>6857</v>
      </c>
    </row>
    <row r="357" spans="1:1">
      <c r="A357" t="s">
        <v>6858</v>
      </c>
    </row>
    <row r="358" spans="1:1">
      <c r="A358" t="s">
        <v>6859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1"/>
  <sheetViews>
    <sheetView topLeftCell="A74" workbookViewId="0">
      <selection activeCell="A108" sqref="A108"/>
    </sheetView>
  </sheetViews>
  <sheetFormatPr baseColWidth="10" defaultRowHeight="17" x14ac:dyDescent="0"/>
  <sheetData>
    <row r="1" spans="1:1">
      <c r="A1" t="s">
        <v>1225</v>
      </c>
    </row>
    <row r="3" spans="1:1">
      <c r="A3" t="s">
        <v>35</v>
      </c>
    </row>
    <row r="4" spans="1:1">
      <c r="A4" t="s">
        <v>36</v>
      </c>
    </row>
    <row r="5" spans="1:1">
      <c r="A5" t="s">
        <v>37</v>
      </c>
    </row>
    <row r="6" spans="1:1">
      <c r="A6" t="s">
        <v>38</v>
      </c>
    </row>
    <row r="7" spans="1:1">
      <c r="A7" t="s">
        <v>39</v>
      </c>
    </row>
    <row r="8" spans="1:1">
      <c r="A8" t="s">
        <v>40</v>
      </c>
    </row>
    <row r="9" spans="1:1">
      <c r="A9" t="s">
        <v>41</v>
      </c>
    </row>
    <row r="10" spans="1:1">
      <c r="A10" t="s">
        <v>42</v>
      </c>
    </row>
    <row r="11" spans="1:1">
      <c r="A11" t="s">
        <v>43</v>
      </c>
    </row>
    <row r="14" spans="1:1">
      <c r="A14" t="s">
        <v>1226</v>
      </c>
    </row>
    <row r="15" spans="1:1">
      <c r="A15" t="s">
        <v>1227</v>
      </c>
    </row>
    <row r="16" spans="1:1">
      <c r="A16" t="s">
        <v>1228</v>
      </c>
    </row>
    <row r="17" spans="1:1">
      <c r="A17" t="s">
        <v>1229</v>
      </c>
    </row>
    <row r="18" spans="1:1">
      <c r="A18" t="s">
        <v>1230</v>
      </c>
    </row>
    <row r="19" spans="1:1">
      <c r="A19" t="s">
        <v>1231</v>
      </c>
    </row>
    <row r="20" spans="1:1">
      <c r="A20" t="s">
        <v>1232</v>
      </c>
    </row>
    <row r="21" spans="1:1">
      <c r="A21" t="s">
        <v>1233</v>
      </c>
    </row>
    <row r="22" spans="1:1">
      <c r="A22" t="s">
        <v>1234</v>
      </c>
    </row>
    <row r="23" spans="1:1">
      <c r="A23" t="s">
        <v>1235</v>
      </c>
    </row>
    <row r="24" spans="1:1">
      <c r="A24" t="s">
        <v>1236</v>
      </c>
    </row>
    <row r="25" spans="1:1">
      <c r="A25" t="s">
        <v>1237</v>
      </c>
    </row>
    <row r="26" spans="1:1">
      <c r="A26" t="s">
        <v>1238</v>
      </c>
    </row>
    <row r="27" spans="1:1">
      <c r="A27" t="s">
        <v>1239</v>
      </c>
    </row>
    <row r="28" spans="1:1">
      <c r="A28" t="s">
        <v>1240</v>
      </c>
    </row>
    <row r="29" spans="1:1">
      <c r="A29" t="s">
        <v>1241</v>
      </c>
    </row>
    <row r="30" spans="1:1">
      <c r="A30" t="s">
        <v>1242</v>
      </c>
    </row>
    <row r="31" spans="1:1">
      <c r="A31" t="s">
        <v>1243</v>
      </c>
    </row>
    <row r="32" spans="1:1">
      <c r="A32" t="s">
        <v>1244</v>
      </c>
    </row>
    <row r="33" spans="1:1">
      <c r="A33" t="s">
        <v>1245</v>
      </c>
    </row>
    <row r="34" spans="1:1">
      <c r="A34" t="s">
        <v>1246</v>
      </c>
    </row>
    <row r="35" spans="1:1">
      <c r="A35" t="s">
        <v>1247</v>
      </c>
    </row>
    <row r="36" spans="1:1">
      <c r="A36" t="s">
        <v>1248</v>
      </c>
    </row>
    <row r="37" spans="1:1">
      <c r="A37" t="s">
        <v>1249</v>
      </c>
    </row>
    <row r="38" spans="1:1">
      <c r="A38" t="s">
        <v>1250</v>
      </c>
    </row>
    <row r="39" spans="1:1">
      <c r="A39" t="s">
        <v>1251</v>
      </c>
    </row>
    <row r="40" spans="1:1">
      <c r="A40" t="s">
        <v>1252</v>
      </c>
    </row>
    <row r="41" spans="1:1">
      <c r="A41" t="s">
        <v>1253</v>
      </c>
    </row>
    <row r="42" spans="1:1">
      <c r="A42" t="s">
        <v>1254</v>
      </c>
    </row>
    <row r="43" spans="1:1">
      <c r="A43" t="s">
        <v>1255</v>
      </c>
    </row>
    <row r="44" spans="1:1">
      <c r="A44" t="s">
        <v>1256</v>
      </c>
    </row>
    <row r="45" spans="1:1">
      <c r="A45" t="s">
        <v>1257</v>
      </c>
    </row>
    <row r="46" spans="1:1">
      <c r="A46" t="s">
        <v>1258</v>
      </c>
    </row>
    <row r="47" spans="1:1">
      <c r="A47" t="s">
        <v>1259</v>
      </c>
    </row>
    <row r="48" spans="1:1">
      <c r="A48" t="s">
        <v>1260</v>
      </c>
    </row>
    <row r="49" spans="1:1">
      <c r="A49" t="s">
        <v>1261</v>
      </c>
    </row>
    <row r="50" spans="1:1">
      <c r="A50" t="s">
        <v>1262</v>
      </c>
    </row>
    <row r="51" spans="1:1">
      <c r="A51" t="s">
        <v>1263</v>
      </c>
    </row>
    <row r="52" spans="1:1">
      <c r="A52" t="s">
        <v>1264</v>
      </c>
    </row>
    <row r="53" spans="1:1">
      <c r="A53" t="s">
        <v>1265</v>
      </c>
    </row>
    <row r="54" spans="1:1">
      <c r="A54" t="s">
        <v>1266</v>
      </c>
    </row>
    <row r="55" spans="1:1">
      <c r="A55" t="s">
        <v>1267</v>
      </c>
    </row>
    <row r="56" spans="1:1">
      <c r="A56" t="s">
        <v>1268</v>
      </c>
    </row>
    <row r="57" spans="1:1">
      <c r="A57" t="s">
        <v>1269</v>
      </c>
    </row>
    <row r="58" spans="1:1">
      <c r="A58" t="s">
        <v>1270</v>
      </c>
    </row>
    <row r="59" spans="1:1">
      <c r="A59" t="s">
        <v>1271</v>
      </c>
    </row>
    <row r="60" spans="1:1">
      <c r="A60" t="s">
        <v>1272</v>
      </c>
    </row>
    <row r="61" spans="1:1">
      <c r="A61" t="s">
        <v>1273</v>
      </c>
    </row>
    <row r="62" spans="1:1">
      <c r="A62" t="s">
        <v>1274</v>
      </c>
    </row>
    <row r="63" spans="1:1">
      <c r="A63" t="s">
        <v>1275</v>
      </c>
    </row>
    <row r="64" spans="1:1">
      <c r="A64" t="s">
        <v>1276</v>
      </c>
    </row>
    <row r="65" spans="1:1">
      <c r="A65" t="s">
        <v>1277</v>
      </c>
    </row>
    <row r="66" spans="1:1">
      <c r="A66" t="s">
        <v>1278</v>
      </c>
    </row>
    <row r="67" spans="1:1">
      <c r="A67" t="s">
        <v>1279</v>
      </c>
    </row>
    <row r="68" spans="1:1">
      <c r="A68" t="s">
        <v>1280</v>
      </c>
    </row>
    <row r="69" spans="1:1">
      <c r="A69" t="s">
        <v>1281</v>
      </c>
    </row>
    <row r="70" spans="1:1">
      <c r="A70" t="s">
        <v>1282</v>
      </c>
    </row>
    <row r="71" spans="1:1">
      <c r="A71" t="s">
        <v>1283</v>
      </c>
    </row>
    <row r="72" spans="1:1">
      <c r="A72" t="s">
        <v>1284</v>
      </c>
    </row>
    <row r="73" spans="1:1">
      <c r="A73" t="s">
        <v>1285</v>
      </c>
    </row>
    <row r="74" spans="1:1">
      <c r="A74" t="s">
        <v>1286</v>
      </c>
    </row>
    <row r="75" spans="1:1">
      <c r="A75" t="s">
        <v>1287</v>
      </c>
    </row>
    <row r="76" spans="1:1">
      <c r="A76" t="s">
        <v>1288</v>
      </c>
    </row>
    <row r="77" spans="1:1">
      <c r="A77" t="s">
        <v>1289</v>
      </c>
    </row>
    <row r="78" spans="1:1">
      <c r="A78" t="s">
        <v>1290</v>
      </c>
    </row>
    <row r="79" spans="1:1">
      <c r="A79" t="s">
        <v>1291</v>
      </c>
    </row>
    <row r="80" spans="1:1">
      <c r="A80" t="s">
        <v>1292</v>
      </c>
    </row>
    <row r="81" spans="1:1">
      <c r="A81" t="s">
        <v>1293</v>
      </c>
    </row>
    <row r="82" spans="1:1">
      <c r="A82" t="s">
        <v>1294</v>
      </c>
    </row>
    <row r="83" spans="1:1">
      <c r="A83" t="s">
        <v>1295</v>
      </c>
    </row>
    <row r="84" spans="1:1">
      <c r="A84" t="s">
        <v>1296</v>
      </c>
    </row>
    <row r="85" spans="1:1">
      <c r="A85" t="s">
        <v>1297</v>
      </c>
    </row>
    <row r="86" spans="1:1">
      <c r="A86" t="s">
        <v>1298</v>
      </c>
    </row>
    <row r="87" spans="1:1">
      <c r="A87" t="s">
        <v>1299</v>
      </c>
    </row>
    <row r="88" spans="1:1">
      <c r="A88" t="s">
        <v>1300</v>
      </c>
    </row>
    <row r="89" spans="1:1">
      <c r="A89" t="s">
        <v>1301</v>
      </c>
    </row>
    <row r="90" spans="1:1">
      <c r="A90" t="s">
        <v>1302</v>
      </c>
    </row>
    <row r="91" spans="1:1">
      <c r="A91" t="s">
        <v>1303</v>
      </c>
    </row>
    <row r="92" spans="1:1">
      <c r="A92" t="s">
        <v>1304</v>
      </c>
    </row>
    <row r="93" spans="1:1">
      <c r="A93" t="s">
        <v>1305</v>
      </c>
    </row>
    <row r="94" spans="1:1">
      <c r="A94" t="s">
        <v>1306</v>
      </c>
    </row>
    <row r="95" spans="1:1">
      <c r="A95" t="s">
        <v>1307</v>
      </c>
    </row>
    <row r="96" spans="1:1">
      <c r="A96" t="s">
        <v>1308</v>
      </c>
    </row>
    <row r="97" spans="1:1">
      <c r="A97" t="s">
        <v>1309</v>
      </c>
    </row>
    <row r="98" spans="1:1">
      <c r="A98" t="s">
        <v>1310</v>
      </c>
    </row>
    <row r="99" spans="1:1">
      <c r="A99" t="s">
        <v>1311</v>
      </c>
    </row>
    <row r="100" spans="1:1">
      <c r="A100" t="s">
        <v>1312</v>
      </c>
    </row>
    <row r="101" spans="1:1">
      <c r="A101" t="s">
        <v>1313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03"/>
  <sheetViews>
    <sheetView topLeftCell="A1777" workbookViewId="0">
      <selection activeCell="G1797" sqref="G1797"/>
    </sheetView>
  </sheetViews>
  <sheetFormatPr baseColWidth="10" defaultRowHeight="17" x14ac:dyDescent="0"/>
  <sheetData>
    <row r="1" spans="1:1">
      <c r="A1" s="1" t="s">
        <v>1687</v>
      </c>
    </row>
    <row r="2" spans="1:1">
      <c r="A2" s="1" t="s">
        <v>7797</v>
      </c>
    </row>
    <row r="3" spans="1:1">
      <c r="A3" s="1" t="s">
        <v>1688</v>
      </c>
    </row>
    <row r="4" spans="1:1">
      <c r="A4" s="1" t="s">
        <v>1689</v>
      </c>
    </row>
    <row r="5" spans="1:1">
      <c r="A5" s="1" t="s">
        <v>1688</v>
      </c>
    </row>
    <row r="6" spans="1:1">
      <c r="A6" s="1" t="s">
        <v>1690</v>
      </c>
    </row>
    <row r="7" spans="1:1">
      <c r="A7" s="1" t="s">
        <v>7798</v>
      </c>
    </row>
    <row r="8" spans="1:1">
      <c r="A8" s="1" t="s">
        <v>1691</v>
      </c>
    </row>
    <row r="9" spans="1:1">
      <c r="A9" s="1" t="s">
        <v>1692</v>
      </c>
    </row>
    <row r="10" spans="1:1">
      <c r="A10" s="1" t="s">
        <v>1691</v>
      </c>
    </row>
    <row r="11" spans="1:1">
      <c r="A11" s="1" t="s">
        <v>1693</v>
      </c>
    </row>
    <row r="12" spans="1:1">
      <c r="A12" s="1" t="s">
        <v>7132</v>
      </c>
    </row>
    <row r="13" spans="1:1">
      <c r="A13" s="1" t="s">
        <v>1694</v>
      </c>
    </row>
    <row r="14" spans="1:1">
      <c r="A14" s="1" t="s">
        <v>1695</v>
      </c>
    </row>
    <row r="15" spans="1:1">
      <c r="A15" s="1" t="s">
        <v>1694</v>
      </c>
    </row>
    <row r="16" spans="1:1">
      <c r="A16" s="1" t="s">
        <v>1696</v>
      </c>
    </row>
    <row r="17" spans="1:1">
      <c r="A17" s="1" t="s">
        <v>7799</v>
      </c>
    </row>
    <row r="18" spans="1:1">
      <c r="A18" s="1" t="s">
        <v>1697</v>
      </c>
    </row>
    <row r="19" spans="1:1">
      <c r="A19" s="1" t="s">
        <v>1698</v>
      </c>
    </row>
    <row r="20" spans="1:1">
      <c r="A20" s="1" t="s">
        <v>1697</v>
      </c>
    </row>
    <row r="21" spans="1:1">
      <c r="A21" s="1" t="s">
        <v>1699</v>
      </c>
    </row>
    <row r="22" spans="1:1">
      <c r="A22" s="1" t="s">
        <v>7800</v>
      </c>
    </row>
    <row r="23" spans="1:1">
      <c r="A23" s="1" t="s">
        <v>1700</v>
      </c>
    </row>
    <row r="24" spans="1:1">
      <c r="A24" s="1" t="s">
        <v>1701</v>
      </c>
    </row>
    <row r="25" spans="1:1">
      <c r="A25" s="1" t="s">
        <v>1700</v>
      </c>
    </row>
    <row r="26" spans="1:1">
      <c r="A26" s="1" t="s">
        <v>1702</v>
      </c>
    </row>
    <row r="27" spans="1:1">
      <c r="A27" s="1" t="s">
        <v>7133</v>
      </c>
    </row>
    <row r="28" spans="1:1">
      <c r="A28" s="1" t="s">
        <v>1694</v>
      </c>
    </row>
    <row r="29" spans="1:1">
      <c r="A29" s="1" t="s">
        <v>1703</v>
      </c>
    </row>
    <row r="30" spans="1:1">
      <c r="A30" s="1" t="s">
        <v>1694</v>
      </c>
    </row>
    <row r="31" spans="1:1">
      <c r="A31" s="1" t="s">
        <v>1704</v>
      </c>
    </row>
    <row r="32" spans="1:1">
      <c r="A32" s="1" t="s">
        <v>7801</v>
      </c>
    </row>
    <row r="33" spans="1:1">
      <c r="A33" s="1" t="s">
        <v>7802</v>
      </c>
    </row>
    <row r="34" spans="1:1">
      <c r="A34" s="1" t="s">
        <v>1688</v>
      </c>
    </row>
    <row r="35" spans="1:1">
      <c r="A35" s="1" t="s">
        <v>1705</v>
      </c>
    </row>
    <row r="36" spans="1:1">
      <c r="A36" s="1" t="s">
        <v>7803</v>
      </c>
    </row>
    <row r="37" spans="1:1">
      <c r="A37" s="1" t="s">
        <v>1706</v>
      </c>
    </row>
    <row r="38" spans="1:1">
      <c r="A38" s="1" t="s">
        <v>1707</v>
      </c>
    </row>
    <row r="39" spans="1:1">
      <c r="A39" s="1" t="s">
        <v>1706</v>
      </c>
    </row>
    <row r="40" spans="1:1">
      <c r="A40" s="1" t="s">
        <v>1708</v>
      </c>
    </row>
    <row r="41" spans="1:1">
      <c r="A41" s="1" t="s">
        <v>7804</v>
      </c>
    </row>
    <row r="42" spans="1:1">
      <c r="A42" s="1" t="s">
        <v>1697</v>
      </c>
    </row>
    <row r="43" spans="1:1">
      <c r="A43" s="1" t="s">
        <v>7805</v>
      </c>
    </row>
    <row r="44" spans="1:1">
      <c r="A44" s="1" t="s">
        <v>7806</v>
      </c>
    </row>
    <row r="45" spans="1:1">
      <c r="A45" s="1" t="s">
        <v>7807</v>
      </c>
    </row>
    <row r="46" spans="1:1">
      <c r="A46" s="1" t="s">
        <v>7808</v>
      </c>
    </row>
    <row r="47" spans="1:1">
      <c r="A47" s="1" t="s">
        <v>7809</v>
      </c>
    </row>
    <row r="48" spans="1:1">
      <c r="A48" s="1" t="s">
        <v>7810</v>
      </c>
    </row>
    <row r="49" spans="1:1">
      <c r="A49" s="1" t="s">
        <v>7811</v>
      </c>
    </row>
    <row r="50" spans="1:1">
      <c r="A50" s="1" t="s">
        <v>7812</v>
      </c>
    </row>
    <row r="51" spans="1:1">
      <c r="A51" s="1" t="s">
        <v>1688</v>
      </c>
    </row>
    <row r="52" spans="1:1">
      <c r="A52" s="1" t="s">
        <v>1709</v>
      </c>
    </row>
    <row r="53" spans="1:1">
      <c r="A53" s="1" t="s">
        <v>7813</v>
      </c>
    </row>
    <row r="54" spans="1:1">
      <c r="A54" s="1" t="s">
        <v>7814</v>
      </c>
    </row>
    <row r="55" spans="1:1">
      <c r="A55" s="1" t="s">
        <v>1691</v>
      </c>
    </row>
    <row r="56" spans="1:1">
      <c r="A56" s="1" t="s">
        <v>1710</v>
      </c>
    </row>
    <row r="57" spans="1:1">
      <c r="A57" s="1" t="s">
        <v>1691</v>
      </c>
    </row>
    <row r="58" spans="1:1">
      <c r="A58" s="1" t="s">
        <v>1711</v>
      </c>
    </row>
    <row r="59" spans="1:1">
      <c r="A59" s="1" t="s">
        <v>7815</v>
      </c>
    </row>
    <row r="60" spans="1:1">
      <c r="A60" s="1" t="s">
        <v>7816</v>
      </c>
    </row>
    <row r="61" spans="1:1">
      <c r="A61" s="1" t="s">
        <v>7817</v>
      </c>
    </row>
    <row r="62" spans="1:1">
      <c r="A62" s="1" t="s">
        <v>1712</v>
      </c>
    </row>
    <row r="63" spans="1:1">
      <c r="A63" s="1" t="s">
        <v>1713</v>
      </c>
    </row>
    <row r="64" spans="1:1">
      <c r="A64" s="1" t="s">
        <v>1712</v>
      </c>
    </row>
    <row r="65" spans="1:1">
      <c r="A65" s="1" t="s">
        <v>1714</v>
      </c>
    </row>
    <row r="66" spans="1:1">
      <c r="A66" s="1" t="s">
        <v>7818</v>
      </c>
    </row>
    <row r="67" spans="1:1">
      <c r="A67" s="1" t="s">
        <v>7819</v>
      </c>
    </row>
    <row r="68" spans="1:1">
      <c r="A68" s="1" t="s">
        <v>7820</v>
      </c>
    </row>
    <row r="69" spans="1:1">
      <c r="A69" s="1" t="s">
        <v>7821</v>
      </c>
    </row>
    <row r="70" spans="1:1">
      <c r="A70" s="1" t="s">
        <v>1700</v>
      </c>
    </row>
    <row r="71" spans="1:1">
      <c r="A71" s="1" t="s">
        <v>1715</v>
      </c>
    </row>
    <row r="72" spans="1:1">
      <c r="A72" s="1" t="s">
        <v>1700</v>
      </c>
    </row>
    <row r="73" spans="1:1">
      <c r="A73" s="1" t="s">
        <v>1716</v>
      </c>
    </row>
    <row r="74" spans="1:1">
      <c r="A74" s="1" t="s">
        <v>7822</v>
      </c>
    </row>
    <row r="75" spans="1:1">
      <c r="A75" s="1" t="s">
        <v>1717</v>
      </c>
    </row>
    <row r="76" spans="1:1">
      <c r="A76" s="1" t="s">
        <v>1718</v>
      </c>
    </row>
    <row r="77" spans="1:1">
      <c r="A77" s="1" t="s">
        <v>1717</v>
      </c>
    </row>
    <row r="78" spans="1:1">
      <c r="A78" s="1" t="s">
        <v>1719</v>
      </c>
    </row>
    <row r="79" spans="1:1">
      <c r="A79" s="1" t="s">
        <v>7823</v>
      </c>
    </row>
    <row r="80" spans="1:1">
      <c r="A80" s="1" t="s">
        <v>7824</v>
      </c>
    </row>
    <row r="81" spans="1:1">
      <c r="A81" s="1" t="s">
        <v>1697</v>
      </c>
    </row>
    <row r="82" spans="1:1">
      <c r="A82" s="1" t="s">
        <v>1720</v>
      </c>
    </row>
    <row r="83" spans="1:1">
      <c r="A83" s="1" t="s">
        <v>7825</v>
      </c>
    </row>
    <row r="84" spans="1:1">
      <c r="A84" s="1" t="s">
        <v>1700</v>
      </c>
    </row>
    <row r="85" spans="1:1">
      <c r="A85" s="1" t="s">
        <v>1721</v>
      </c>
    </row>
    <row r="86" spans="1:1">
      <c r="A86" s="1" t="s">
        <v>1700</v>
      </c>
    </row>
    <row r="87" spans="1:1">
      <c r="A87" s="1" t="s">
        <v>1722</v>
      </c>
    </row>
    <row r="88" spans="1:1">
      <c r="A88" s="1" t="s">
        <v>7826</v>
      </c>
    </row>
    <row r="89" spans="1:1">
      <c r="A89" s="1" t="s">
        <v>1688</v>
      </c>
    </row>
    <row r="90" spans="1:1">
      <c r="A90" s="1" t="s">
        <v>1723</v>
      </c>
    </row>
    <row r="91" spans="1:1">
      <c r="A91" s="1" t="s">
        <v>1688</v>
      </c>
    </row>
    <row r="92" spans="1:1">
      <c r="A92" s="1" t="s">
        <v>1724</v>
      </c>
    </row>
    <row r="93" spans="1:1">
      <c r="A93" s="1" t="s">
        <v>7134</v>
      </c>
    </row>
    <row r="94" spans="1:1">
      <c r="A94" s="1" t="s">
        <v>1694</v>
      </c>
    </row>
    <row r="95" spans="1:1">
      <c r="A95" s="1" t="s">
        <v>1725</v>
      </c>
    </row>
    <row r="96" spans="1:1">
      <c r="A96" s="1" t="s">
        <v>1694</v>
      </c>
    </row>
    <row r="97" spans="1:1">
      <c r="A97" s="1" t="s">
        <v>1726</v>
      </c>
    </row>
    <row r="98" spans="1:1">
      <c r="A98" s="1" t="s">
        <v>7827</v>
      </c>
    </row>
    <row r="99" spans="1:1">
      <c r="A99" s="1" t="s">
        <v>1697</v>
      </c>
    </row>
    <row r="100" spans="1:1">
      <c r="A100" s="1" t="s">
        <v>1727</v>
      </c>
    </row>
    <row r="101" spans="1:1">
      <c r="A101" s="1" t="s">
        <v>1697</v>
      </c>
    </row>
    <row r="102" spans="1:1">
      <c r="A102" s="1" t="s">
        <v>1728</v>
      </c>
    </row>
    <row r="103" spans="1:1">
      <c r="A103" s="1" t="s">
        <v>7828</v>
      </c>
    </row>
    <row r="104" spans="1:1">
      <c r="A104" s="1" t="s">
        <v>1691</v>
      </c>
    </row>
    <row r="105" spans="1:1">
      <c r="A105" s="1" t="s">
        <v>1729</v>
      </c>
    </row>
    <row r="106" spans="1:1">
      <c r="A106" s="1" t="s">
        <v>1691</v>
      </c>
    </row>
    <row r="107" spans="1:1">
      <c r="A107" s="1" t="s">
        <v>1730</v>
      </c>
    </row>
    <row r="108" spans="1:1">
      <c r="A108" s="1" t="s">
        <v>7829</v>
      </c>
    </row>
    <row r="109" spans="1:1">
      <c r="A109" s="1" t="s">
        <v>1691</v>
      </c>
    </row>
    <row r="110" spans="1:1">
      <c r="A110" s="1" t="s">
        <v>1731</v>
      </c>
    </row>
    <row r="111" spans="1:1">
      <c r="A111" s="1" t="s">
        <v>1691</v>
      </c>
    </row>
    <row r="112" spans="1:1">
      <c r="A112" s="1" t="s">
        <v>1732</v>
      </c>
    </row>
    <row r="113" spans="1:1">
      <c r="A113" s="1" t="s">
        <v>7830</v>
      </c>
    </row>
    <row r="114" spans="1:1">
      <c r="A114" s="1" t="s">
        <v>1700</v>
      </c>
    </row>
    <row r="115" spans="1:1">
      <c r="A115" s="1" t="s">
        <v>1733</v>
      </c>
    </row>
    <row r="116" spans="1:1">
      <c r="A116" s="1" t="s">
        <v>1700</v>
      </c>
    </row>
    <row r="117" spans="1:1">
      <c r="A117" s="1" t="s">
        <v>1734</v>
      </c>
    </row>
    <row r="118" spans="1:1">
      <c r="A118" s="1" t="s">
        <v>7831</v>
      </c>
    </row>
    <row r="119" spans="1:1">
      <c r="A119" s="1" t="s">
        <v>1688</v>
      </c>
    </row>
    <row r="120" spans="1:1">
      <c r="A120" s="1" t="s">
        <v>1735</v>
      </c>
    </row>
    <row r="121" spans="1:1">
      <c r="A121" s="1" t="s">
        <v>1688</v>
      </c>
    </row>
    <row r="122" spans="1:1">
      <c r="A122" s="1" t="s">
        <v>1736</v>
      </c>
    </row>
    <row r="123" spans="1:1">
      <c r="A123" s="1" t="s">
        <v>7832</v>
      </c>
    </row>
    <row r="124" spans="1:1">
      <c r="A124" s="1" t="s">
        <v>1697</v>
      </c>
    </row>
    <row r="125" spans="1:1">
      <c r="A125" s="1" t="s">
        <v>1737</v>
      </c>
    </row>
    <row r="126" spans="1:1">
      <c r="A126" s="1" t="s">
        <v>1697</v>
      </c>
    </row>
    <row r="127" spans="1:1">
      <c r="A127" s="1" t="s">
        <v>1738</v>
      </c>
    </row>
    <row r="128" spans="1:1">
      <c r="A128" s="1" t="s">
        <v>7135</v>
      </c>
    </row>
    <row r="129" spans="1:1">
      <c r="A129" s="1" t="s">
        <v>1694</v>
      </c>
    </row>
    <row r="130" spans="1:1">
      <c r="A130" s="1" t="s">
        <v>1739</v>
      </c>
    </row>
    <row r="131" spans="1:1">
      <c r="A131" s="1" t="s">
        <v>1694</v>
      </c>
    </row>
    <row r="132" spans="1:1">
      <c r="A132" s="1" t="s">
        <v>1740</v>
      </c>
    </row>
    <row r="133" spans="1:1">
      <c r="A133" s="1" t="s">
        <v>7833</v>
      </c>
    </row>
    <row r="134" spans="1:1">
      <c r="A134" s="1" t="s">
        <v>1700</v>
      </c>
    </row>
    <row r="135" spans="1:1">
      <c r="A135" s="1" t="s">
        <v>1741</v>
      </c>
    </row>
    <row r="136" spans="1:1">
      <c r="A136" s="1" t="s">
        <v>1700</v>
      </c>
    </row>
    <row r="137" spans="1:1">
      <c r="A137" s="1" t="s">
        <v>1742</v>
      </c>
    </row>
    <row r="138" spans="1:1">
      <c r="A138" s="1" t="s">
        <v>7834</v>
      </c>
    </row>
    <row r="139" spans="1:1">
      <c r="A139" s="1" t="s">
        <v>1691</v>
      </c>
    </row>
    <row r="140" spans="1:1">
      <c r="A140" s="1" t="s">
        <v>1743</v>
      </c>
    </row>
    <row r="141" spans="1:1">
      <c r="A141" s="1" t="s">
        <v>1691</v>
      </c>
    </row>
    <row r="142" spans="1:1">
      <c r="A142" s="1" t="s">
        <v>1744</v>
      </c>
    </row>
    <row r="143" spans="1:1">
      <c r="A143" s="1" t="s">
        <v>7835</v>
      </c>
    </row>
    <row r="144" spans="1:1">
      <c r="A144" s="1" t="s">
        <v>1688</v>
      </c>
    </row>
    <row r="145" spans="1:1">
      <c r="A145" s="1" t="s">
        <v>1745</v>
      </c>
    </row>
    <row r="146" spans="1:1">
      <c r="A146" s="1" t="s">
        <v>1688</v>
      </c>
    </row>
    <row r="147" spans="1:1">
      <c r="A147" s="1" t="s">
        <v>1746</v>
      </c>
    </row>
    <row r="148" spans="1:1">
      <c r="A148" s="1" t="s">
        <v>7836</v>
      </c>
    </row>
    <row r="149" spans="1:1">
      <c r="A149" s="1" t="s">
        <v>1691</v>
      </c>
    </row>
    <row r="150" spans="1:1">
      <c r="A150" s="1" t="s">
        <v>1747</v>
      </c>
    </row>
    <row r="151" spans="1:1">
      <c r="A151" s="1" t="s">
        <v>1691</v>
      </c>
    </row>
    <row r="152" spans="1:1">
      <c r="A152" s="1" t="s">
        <v>1748</v>
      </c>
    </row>
    <row r="153" spans="1:1">
      <c r="A153" s="1" t="s">
        <v>7837</v>
      </c>
    </row>
    <row r="154" spans="1:1">
      <c r="A154" s="1" t="s">
        <v>1691</v>
      </c>
    </row>
    <row r="155" spans="1:1">
      <c r="A155" s="1" t="s">
        <v>1749</v>
      </c>
    </row>
    <row r="156" spans="1:1">
      <c r="A156" s="1" t="s">
        <v>1691</v>
      </c>
    </row>
    <row r="157" spans="1:1">
      <c r="A157" s="1" t="s">
        <v>1750</v>
      </c>
    </row>
    <row r="158" spans="1:1">
      <c r="A158" s="1" t="s">
        <v>7838</v>
      </c>
    </row>
    <row r="159" spans="1:1">
      <c r="A159" s="1" t="s">
        <v>1697</v>
      </c>
    </row>
    <row r="160" spans="1:1">
      <c r="A160" s="1" t="s">
        <v>1751</v>
      </c>
    </row>
    <row r="161" spans="1:1">
      <c r="A161" s="1" t="s">
        <v>1697</v>
      </c>
    </row>
    <row r="162" spans="1:1">
      <c r="A162" s="1" t="s">
        <v>1752</v>
      </c>
    </row>
    <row r="163" spans="1:1">
      <c r="A163" s="1" t="s">
        <v>7839</v>
      </c>
    </row>
    <row r="164" spans="1:1">
      <c r="A164" s="1" t="s">
        <v>1688</v>
      </c>
    </row>
    <row r="165" spans="1:1">
      <c r="A165" s="1" t="s">
        <v>1753</v>
      </c>
    </row>
    <row r="166" spans="1:1">
      <c r="A166" s="1" t="s">
        <v>1688</v>
      </c>
    </row>
    <row r="167" spans="1:1">
      <c r="A167" s="1" t="s">
        <v>1754</v>
      </c>
    </row>
    <row r="168" spans="1:1">
      <c r="A168" s="1" t="s">
        <v>7136</v>
      </c>
    </row>
    <row r="169" spans="1:1">
      <c r="A169" s="1" t="s">
        <v>1694</v>
      </c>
    </row>
    <row r="170" spans="1:1">
      <c r="A170" s="1" t="s">
        <v>1755</v>
      </c>
    </row>
    <row r="171" spans="1:1">
      <c r="A171" s="1" t="s">
        <v>1694</v>
      </c>
    </row>
    <row r="172" spans="1:1">
      <c r="A172" s="1" t="s">
        <v>1756</v>
      </c>
    </row>
    <row r="173" spans="1:1">
      <c r="A173" s="1" t="s">
        <v>7137</v>
      </c>
    </row>
    <row r="174" spans="1:1">
      <c r="A174" s="1" t="s">
        <v>1694</v>
      </c>
    </row>
    <row r="175" spans="1:1">
      <c r="A175" s="1" t="s">
        <v>1757</v>
      </c>
    </row>
    <row r="176" spans="1:1">
      <c r="A176" s="1" t="s">
        <v>1694</v>
      </c>
    </row>
    <row r="177" spans="1:1">
      <c r="A177" s="1" t="s">
        <v>1758</v>
      </c>
    </row>
    <row r="178" spans="1:1">
      <c r="A178" s="1" t="s">
        <v>7138</v>
      </c>
    </row>
    <row r="179" spans="1:1">
      <c r="A179" s="1" t="s">
        <v>1694</v>
      </c>
    </row>
    <row r="180" spans="1:1">
      <c r="A180" s="1" t="s">
        <v>1759</v>
      </c>
    </row>
    <row r="181" spans="1:1">
      <c r="A181" s="1" t="s">
        <v>1694</v>
      </c>
    </row>
    <row r="182" spans="1:1">
      <c r="A182" s="1" t="s">
        <v>1760</v>
      </c>
    </row>
    <row r="183" spans="1:1">
      <c r="A183" s="1" t="s">
        <v>7840</v>
      </c>
    </row>
    <row r="184" spans="1:1">
      <c r="A184" s="1" t="s">
        <v>1761</v>
      </c>
    </row>
    <row r="185" spans="1:1">
      <c r="A185" s="1" t="s">
        <v>1762</v>
      </c>
    </row>
    <row r="186" spans="1:1">
      <c r="A186" s="1" t="s">
        <v>1761</v>
      </c>
    </row>
    <row r="187" spans="1:1">
      <c r="A187" s="1" t="s">
        <v>1763</v>
      </c>
    </row>
    <row r="188" spans="1:1">
      <c r="A188" s="1" t="s">
        <v>7841</v>
      </c>
    </row>
    <row r="189" spans="1:1">
      <c r="A189" s="1" t="s">
        <v>1764</v>
      </c>
    </row>
    <row r="190" spans="1:1">
      <c r="A190" s="1" t="s">
        <v>1765</v>
      </c>
    </row>
    <row r="191" spans="1:1">
      <c r="A191" s="1" t="s">
        <v>1764</v>
      </c>
    </row>
    <row r="192" spans="1:1">
      <c r="A192" s="1" t="s">
        <v>1766</v>
      </c>
    </row>
    <row r="193" spans="1:1">
      <c r="A193" s="1" t="s">
        <v>7842</v>
      </c>
    </row>
    <row r="194" spans="1:1">
      <c r="A194" s="1" t="s">
        <v>1691</v>
      </c>
    </row>
    <row r="195" spans="1:1">
      <c r="A195" s="1" t="s">
        <v>1767</v>
      </c>
    </row>
    <row r="196" spans="1:1">
      <c r="A196" s="1" t="s">
        <v>1691</v>
      </c>
    </row>
    <row r="197" spans="1:1">
      <c r="A197" s="1" t="s">
        <v>1768</v>
      </c>
    </row>
    <row r="198" spans="1:1">
      <c r="A198" s="1" t="s">
        <v>7843</v>
      </c>
    </row>
    <row r="199" spans="1:1">
      <c r="A199" s="1" t="s">
        <v>1769</v>
      </c>
    </row>
    <row r="200" spans="1:1">
      <c r="A200" s="1" t="s">
        <v>1770</v>
      </c>
    </row>
    <row r="201" spans="1:1">
      <c r="A201" s="1" t="s">
        <v>1769</v>
      </c>
    </row>
    <row r="202" spans="1:1">
      <c r="A202" s="1" t="s">
        <v>1771</v>
      </c>
    </row>
    <row r="203" spans="1:1">
      <c r="A203" s="1" t="s">
        <v>7844</v>
      </c>
    </row>
    <row r="204" spans="1:1">
      <c r="A204" s="1" t="s">
        <v>1772</v>
      </c>
    </row>
    <row r="205" spans="1:1">
      <c r="A205" s="1" t="s">
        <v>1773</v>
      </c>
    </row>
    <row r="206" spans="1:1">
      <c r="A206" s="1" t="s">
        <v>1772</v>
      </c>
    </row>
    <row r="207" spans="1:1">
      <c r="A207" s="1" t="s">
        <v>1774</v>
      </c>
    </row>
    <row r="208" spans="1:1">
      <c r="A208" s="1" t="s">
        <v>7845</v>
      </c>
    </row>
    <row r="209" spans="1:1">
      <c r="A209" s="1" t="s">
        <v>1775</v>
      </c>
    </row>
    <row r="210" spans="1:1">
      <c r="A210" s="1" t="s">
        <v>1776</v>
      </c>
    </row>
    <row r="211" spans="1:1">
      <c r="A211" s="1" t="s">
        <v>1775</v>
      </c>
    </row>
    <row r="212" spans="1:1">
      <c r="A212" s="1" t="s">
        <v>1777</v>
      </c>
    </row>
    <row r="213" spans="1:1">
      <c r="A213" s="1" t="s">
        <v>7846</v>
      </c>
    </row>
    <row r="214" spans="1:1">
      <c r="A214" s="1" t="s">
        <v>1778</v>
      </c>
    </row>
    <row r="215" spans="1:1">
      <c r="A215" s="1" t="s">
        <v>1779</v>
      </c>
    </row>
    <row r="216" spans="1:1">
      <c r="A216" s="1" t="s">
        <v>1778</v>
      </c>
    </row>
    <row r="217" spans="1:1">
      <c r="A217" s="1" t="s">
        <v>1780</v>
      </c>
    </row>
    <row r="218" spans="1:1">
      <c r="A218" s="1" t="s">
        <v>7847</v>
      </c>
    </row>
    <row r="219" spans="1:1">
      <c r="A219" s="1" t="s">
        <v>1781</v>
      </c>
    </row>
    <row r="220" spans="1:1">
      <c r="A220" s="1" t="s">
        <v>1782</v>
      </c>
    </row>
    <row r="221" spans="1:1">
      <c r="A221" s="1" t="s">
        <v>1781</v>
      </c>
    </row>
    <row r="222" spans="1:1">
      <c r="A222" s="1" t="s">
        <v>1783</v>
      </c>
    </row>
    <row r="223" spans="1:1">
      <c r="A223" s="1" t="s">
        <v>7848</v>
      </c>
    </row>
    <row r="224" spans="1:1">
      <c r="A224" s="1" t="s">
        <v>1784</v>
      </c>
    </row>
    <row r="225" spans="1:1">
      <c r="A225" s="1" t="s">
        <v>1785</v>
      </c>
    </row>
    <row r="226" spans="1:1">
      <c r="A226" s="1" t="s">
        <v>1784</v>
      </c>
    </row>
    <row r="227" spans="1:1">
      <c r="A227" s="1" t="s">
        <v>1786</v>
      </c>
    </row>
    <row r="228" spans="1:1">
      <c r="A228" s="1" t="s">
        <v>7849</v>
      </c>
    </row>
    <row r="229" spans="1:1">
      <c r="A229" s="1" t="s">
        <v>1697</v>
      </c>
    </row>
    <row r="230" spans="1:1">
      <c r="A230" s="1" t="s">
        <v>1787</v>
      </c>
    </row>
    <row r="231" spans="1:1">
      <c r="A231" s="1" t="s">
        <v>1697</v>
      </c>
    </row>
    <row r="232" spans="1:1">
      <c r="A232" s="1" t="s">
        <v>1788</v>
      </c>
    </row>
    <row r="233" spans="1:1">
      <c r="A233" s="1" t="s">
        <v>7850</v>
      </c>
    </row>
    <row r="234" spans="1:1">
      <c r="A234" s="1" t="s">
        <v>1688</v>
      </c>
    </row>
    <row r="235" spans="1:1">
      <c r="A235" s="1" t="s">
        <v>1789</v>
      </c>
    </row>
    <row r="236" spans="1:1">
      <c r="A236" s="1" t="s">
        <v>1688</v>
      </c>
    </row>
    <row r="237" spans="1:1">
      <c r="A237" s="1" t="s">
        <v>1790</v>
      </c>
    </row>
    <row r="238" spans="1:1">
      <c r="A238" s="1" t="s">
        <v>7851</v>
      </c>
    </row>
    <row r="239" spans="1:1">
      <c r="A239" s="1" t="s">
        <v>1791</v>
      </c>
    </row>
    <row r="240" spans="1:1">
      <c r="A240" s="1" t="s">
        <v>1792</v>
      </c>
    </row>
    <row r="241" spans="1:1">
      <c r="A241" s="1" t="s">
        <v>1791</v>
      </c>
    </row>
    <row r="242" spans="1:1">
      <c r="A242" s="1" t="s">
        <v>1793</v>
      </c>
    </row>
    <row r="243" spans="1:1">
      <c r="A243" s="1" t="s">
        <v>7852</v>
      </c>
    </row>
    <row r="244" spans="1:1">
      <c r="A244" s="1" t="s">
        <v>1794</v>
      </c>
    </row>
    <row r="245" spans="1:1">
      <c r="A245" s="1" t="s">
        <v>1795</v>
      </c>
    </row>
    <row r="246" spans="1:1">
      <c r="A246" s="1" t="s">
        <v>1794</v>
      </c>
    </row>
    <row r="247" spans="1:1">
      <c r="A247" s="1" t="s">
        <v>1796</v>
      </c>
    </row>
    <row r="248" spans="1:1">
      <c r="A248" s="1" t="s">
        <v>7853</v>
      </c>
    </row>
    <row r="249" spans="1:1">
      <c r="A249" s="1" t="s">
        <v>1700</v>
      </c>
    </row>
    <row r="250" spans="1:1">
      <c r="A250" s="1" t="s">
        <v>1797</v>
      </c>
    </row>
    <row r="251" spans="1:1">
      <c r="A251" s="1" t="s">
        <v>1700</v>
      </c>
    </row>
    <row r="252" spans="1:1">
      <c r="A252" s="1" t="s">
        <v>1798</v>
      </c>
    </row>
    <row r="253" spans="1:1">
      <c r="A253" s="1" t="s">
        <v>7854</v>
      </c>
    </row>
    <row r="254" spans="1:1">
      <c r="A254" s="1" t="s">
        <v>1799</v>
      </c>
    </row>
    <row r="255" spans="1:1">
      <c r="A255" s="1" t="s">
        <v>1800</v>
      </c>
    </row>
    <row r="256" spans="1:1">
      <c r="A256" s="1" t="s">
        <v>1799</v>
      </c>
    </row>
    <row r="257" spans="1:1">
      <c r="A257" s="1" t="s">
        <v>1801</v>
      </c>
    </row>
    <row r="258" spans="1:1">
      <c r="A258" s="1" t="s">
        <v>7855</v>
      </c>
    </row>
    <row r="259" spans="1:1">
      <c r="A259" s="1" t="s">
        <v>1802</v>
      </c>
    </row>
    <row r="260" spans="1:1">
      <c r="A260" s="1" t="s">
        <v>1803</v>
      </c>
    </row>
    <row r="261" spans="1:1">
      <c r="A261" s="1" t="s">
        <v>1802</v>
      </c>
    </row>
    <row r="262" spans="1:1">
      <c r="A262" s="1" t="s">
        <v>1804</v>
      </c>
    </row>
    <row r="263" spans="1:1">
      <c r="A263" s="1" t="s">
        <v>7856</v>
      </c>
    </row>
    <row r="264" spans="1:1">
      <c r="A264" s="1" t="s">
        <v>1805</v>
      </c>
    </row>
    <row r="265" spans="1:1">
      <c r="A265" s="1" t="s">
        <v>1806</v>
      </c>
    </row>
    <row r="266" spans="1:1">
      <c r="A266" s="1" t="s">
        <v>1805</v>
      </c>
    </row>
    <row r="267" spans="1:1">
      <c r="A267" s="1" t="s">
        <v>1807</v>
      </c>
    </row>
    <row r="268" spans="1:1">
      <c r="A268" s="1" t="s">
        <v>7857</v>
      </c>
    </row>
    <row r="269" spans="1:1">
      <c r="A269" s="1" t="s">
        <v>1808</v>
      </c>
    </row>
    <row r="270" spans="1:1">
      <c r="A270" s="1" t="s">
        <v>1809</v>
      </c>
    </row>
    <row r="271" spans="1:1">
      <c r="A271" s="1" t="s">
        <v>1808</v>
      </c>
    </row>
    <row r="272" spans="1:1">
      <c r="A272" s="1" t="s">
        <v>1810</v>
      </c>
    </row>
    <row r="273" spans="1:1">
      <c r="A273" s="1" t="s">
        <v>7858</v>
      </c>
    </row>
    <row r="274" spans="1:1">
      <c r="A274" s="1" t="s">
        <v>1811</v>
      </c>
    </row>
    <row r="275" spans="1:1">
      <c r="A275" s="1" t="s">
        <v>1812</v>
      </c>
    </row>
    <row r="276" spans="1:1">
      <c r="A276" s="1" t="s">
        <v>1811</v>
      </c>
    </row>
    <row r="277" spans="1:1">
      <c r="A277" s="1" t="s">
        <v>1813</v>
      </c>
    </row>
    <row r="278" spans="1:1">
      <c r="A278" s="1" t="s">
        <v>7859</v>
      </c>
    </row>
    <row r="279" spans="1:1">
      <c r="A279" s="1" t="s">
        <v>1814</v>
      </c>
    </row>
    <row r="280" spans="1:1">
      <c r="A280" s="1" t="s">
        <v>1815</v>
      </c>
    </row>
    <row r="281" spans="1:1">
      <c r="A281" s="1" t="s">
        <v>1814</v>
      </c>
    </row>
    <row r="282" spans="1:1">
      <c r="A282" s="1" t="s">
        <v>1816</v>
      </c>
    </row>
    <row r="283" spans="1:1">
      <c r="A283" s="1" t="s">
        <v>7860</v>
      </c>
    </row>
    <row r="284" spans="1:1">
      <c r="A284" s="1" t="s">
        <v>1697</v>
      </c>
    </row>
    <row r="285" spans="1:1">
      <c r="A285" s="1" t="s">
        <v>1817</v>
      </c>
    </row>
    <row r="286" spans="1:1">
      <c r="A286" s="1" t="s">
        <v>1697</v>
      </c>
    </row>
    <row r="287" spans="1:1">
      <c r="A287" s="1" t="s">
        <v>1818</v>
      </c>
    </row>
    <row r="288" spans="1:1">
      <c r="A288" s="1" t="s">
        <v>7861</v>
      </c>
    </row>
    <row r="289" spans="1:1">
      <c r="A289" s="1" t="s">
        <v>1688</v>
      </c>
    </row>
    <row r="290" spans="1:1">
      <c r="A290" s="1" t="s">
        <v>1819</v>
      </c>
    </row>
    <row r="291" spans="1:1">
      <c r="A291" s="1" t="s">
        <v>1688</v>
      </c>
    </row>
    <row r="292" spans="1:1">
      <c r="A292" s="1" t="s">
        <v>1820</v>
      </c>
    </row>
    <row r="293" spans="1:1">
      <c r="A293" s="1" t="s">
        <v>7139</v>
      </c>
    </row>
    <row r="294" spans="1:1">
      <c r="A294" s="1" t="s">
        <v>1694</v>
      </c>
    </row>
    <row r="295" spans="1:1">
      <c r="A295" s="1" t="s">
        <v>1821</v>
      </c>
    </row>
    <row r="296" spans="1:1">
      <c r="A296" s="1" t="s">
        <v>1694</v>
      </c>
    </row>
    <row r="297" spans="1:1">
      <c r="A297" s="1" t="s">
        <v>1822</v>
      </c>
    </row>
    <row r="298" spans="1:1">
      <c r="A298" s="1" t="s">
        <v>7862</v>
      </c>
    </row>
    <row r="299" spans="1:1">
      <c r="A299" s="1" t="s">
        <v>1691</v>
      </c>
    </row>
    <row r="300" spans="1:1">
      <c r="A300" s="1" t="s">
        <v>1823</v>
      </c>
    </row>
    <row r="301" spans="1:1">
      <c r="A301" s="1" t="s">
        <v>1691</v>
      </c>
    </row>
    <row r="302" spans="1:1">
      <c r="A302" s="1" t="s">
        <v>1824</v>
      </c>
    </row>
    <row r="303" spans="1:1">
      <c r="A303" s="1" t="s">
        <v>7863</v>
      </c>
    </row>
    <row r="304" spans="1:1">
      <c r="A304" s="1" t="s">
        <v>1700</v>
      </c>
    </row>
    <row r="305" spans="1:1">
      <c r="A305" s="1" t="s">
        <v>1825</v>
      </c>
    </row>
    <row r="306" spans="1:1">
      <c r="A306" s="1" t="s">
        <v>1700</v>
      </c>
    </row>
    <row r="307" spans="1:1">
      <c r="A307" s="1" t="s">
        <v>1826</v>
      </c>
    </row>
    <row r="308" spans="1:1">
      <c r="A308" s="1" t="s">
        <v>7140</v>
      </c>
    </row>
    <row r="309" spans="1:1">
      <c r="A309" s="1" t="s">
        <v>1694</v>
      </c>
    </row>
    <row r="310" spans="1:1">
      <c r="A310" s="1" t="s">
        <v>1827</v>
      </c>
    </row>
    <row r="311" spans="1:1">
      <c r="A311" s="1" t="s">
        <v>1694</v>
      </c>
    </row>
    <row r="312" spans="1:1">
      <c r="A312" s="1" t="s">
        <v>1828</v>
      </c>
    </row>
    <row r="313" spans="1:1">
      <c r="A313" s="1" t="s">
        <v>7864</v>
      </c>
    </row>
    <row r="314" spans="1:1">
      <c r="A314" s="1" t="s">
        <v>1691</v>
      </c>
    </row>
    <row r="315" spans="1:1">
      <c r="A315" s="1" t="s">
        <v>1829</v>
      </c>
    </row>
    <row r="316" spans="1:1">
      <c r="A316" s="1" t="s">
        <v>1691</v>
      </c>
    </row>
    <row r="317" spans="1:1">
      <c r="A317" s="1" t="s">
        <v>1830</v>
      </c>
    </row>
    <row r="318" spans="1:1">
      <c r="A318" s="1" t="s">
        <v>7865</v>
      </c>
    </row>
    <row r="319" spans="1:1">
      <c r="A319" s="1" t="s">
        <v>1688</v>
      </c>
    </row>
    <row r="320" spans="1:1">
      <c r="A320" s="1" t="s">
        <v>1831</v>
      </c>
    </row>
    <row r="321" spans="1:1">
      <c r="A321" s="1" t="s">
        <v>1688</v>
      </c>
    </row>
    <row r="322" spans="1:1">
      <c r="A322" s="1" t="s">
        <v>1832</v>
      </c>
    </row>
    <row r="323" spans="1:1">
      <c r="A323" s="1" t="s">
        <v>7866</v>
      </c>
    </row>
    <row r="324" spans="1:1">
      <c r="A324" s="1" t="s">
        <v>1700</v>
      </c>
    </row>
    <row r="325" spans="1:1">
      <c r="A325" s="1" t="s">
        <v>1833</v>
      </c>
    </row>
    <row r="326" spans="1:1">
      <c r="A326" s="1" t="s">
        <v>1700</v>
      </c>
    </row>
    <row r="327" spans="1:1">
      <c r="A327" s="1" t="s">
        <v>1834</v>
      </c>
    </row>
    <row r="328" spans="1:1">
      <c r="A328" s="1" t="s">
        <v>7867</v>
      </c>
    </row>
    <row r="329" spans="1:1">
      <c r="A329" s="1" t="s">
        <v>1697</v>
      </c>
    </row>
    <row r="330" spans="1:1">
      <c r="A330" s="1" t="s">
        <v>1835</v>
      </c>
    </row>
    <row r="331" spans="1:1">
      <c r="A331" s="1" t="s">
        <v>1697</v>
      </c>
    </row>
    <row r="332" spans="1:1">
      <c r="A332" s="1" t="s">
        <v>1836</v>
      </c>
    </row>
    <row r="333" spans="1:1">
      <c r="A333" s="1" t="s">
        <v>7141</v>
      </c>
    </row>
    <row r="334" spans="1:1">
      <c r="A334" s="1" t="s">
        <v>1694</v>
      </c>
    </row>
    <row r="335" spans="1:1">
      <c r="A335" s="1" t="s">
        <v>1837</v>
      </c>
    </row>
    <row r="336" spans="1:1">
      <c r="A336" s="1" t="s">
        <v>1838</v>
      </c>
    </row>
    <row r="337" spans="1:1">
      <c r="A337" s="1" t="s">
        <v>1839</v>
      </c>
    </row>
    <row r="338" spans="1:1">
      <c r="A338" s="1" t="s">
        <v>1838</v>
      </c>
    </row>
    <row r="339" spans="1:1">
      <c r="A339" s="1" t="s">
        <v>1840</v>
      </c>
    </row>
    <row r="340" spans="1:1">
      <c r="A340" s="1" t="s">
        <v>1694</v>
      </c>
    </row>
    <row r="341" spans="1:1">
      <c r="A341" s="1" t="s">
        <v>1841</v>
      </c>
    </row>
    <row r="342" spans="1:1">
      <c r="A342" s="1" t="s">
        <v>7868</v>
      </c>
    </row>
    <row r="343" spans="1:1">
      <c r="A343" s="1" t="s">
        <v>1700</v>
      </c>
    </row>
    <row r="344" spans="1:1">
      <c r="A344" s="1" t="s">
        <v>1842</v>
      </c>
    </row>
    <row r="345" spans="1:1">
      <c r="A345" s="1" t="s">
        <v>1700</v>
      </c>
    </row>
    <row r="346" spans="1:1">
      <c r="A346" s="1" t="s">
        <v>1843</v>
      </c>
    </row>
    <row r="347" spans="1:1">
      <c r="A347" s="1" t="s">
        <v>7869</v>
      </c>
    </row>
    <row r="348" spans="1:1">
      <c r="A348" s="1" t="s">
        <v>1700</v>
      </c>
    </row>
    <row r="349" spans="1:1">
      <c r="A349" s="1" t="s">
        <v>1844</v>
      </c>
    </row>
    <row r="350" spans="1:1">
      <c r="A350" s="1" t="s">
        <v>1700</v>
      </c>
    </row>
    <row r="351" spans="1:1">
      <c r="A351" s="1" t="s">
        <v>1845</v>
      </c>
    </row>
    <row r="352" spans="1:1">
      <c r="A352" s="1" t="s">
        <v>7142</v>
      </c>
    </row>
    <row r="353" spans="1:1">
      <c r="A353" s="1" t="s">
        <v>1694</v>
      </c>
    </row>
    <row r="354" spans="1:1">
      <c r="A354" s="1" t="s">
        <v>1846</v>
      </c>
    </row>
    <row r="355" spans="1:1">
      <c r="A355" s="1" t="s">
        <v>1694</v>
      </c>
    </row>
    <row r="356" spans="1:1">
      <c r="A356" s="1" t="s">
        <v>1847</v>
      </c>
    </row>
    <row r="357" spans="1:1">
      <c r="A357" s="1" t="s">
        <v>7870</v>
      </c>
    </row>
    <row r="358" spans="1:1">
      <c r="A358" s="1" t="s">
        <v>7871</v>
      </c>
    </row>
    <row r="359" spans="1:1">
      <c r="A359" s="1" t="s">
        <v>1694</v>
      </c>
    </row>
    <row r="360" spans="1:1">
      <c r="A360" s="1" t="s">
        <v>7872</v>
      </c>
    </row>
    <row r="361" spans="1:1">
      <c r="A361" s="1" t="s">
        <v>7873</v>
      </c>
    </row>
    <row r="362" spans="1:1">
      <c r="A362" s="1" t="s">
        <v>1697</v>
      </c>
    </row>
    <row r="363" spans="1:1">
      <c r="A363" s="1" t="s">
        <v>1848</v>
      </c>
    </row>
    <row r="364" spans="1:1">
      <c r="A364" s="1" t="s">
        <v>1697</v>
      </c>
    </row>
    <row r="365" spans="1:1">
      <c r="A365" s="1" t="s">
        <v>1849</v>
      </c>
    </row>
    <row r="366" spans="1:1">
      <c r="A366" s="1" t="s">
        <v>7143</v>
      </c>
    </row>
    <row r="367" spans="1:1">
      <c r="A367" s="1" t="s">
        <v>1694</v>
      </c>
    </row>
    <row r="368" spans="1:1">
      <c r="A368" s="1" t="s">
        <v>1850</v>
      </c>
    </row>
    <row r="369" spans="1:1">
      <c r="A369" s="1" t="s">
        <v>1694</v>
      </c>
    </row>
    <row r="370" spans="1:1">
      <c r="A370" s="1" t="s">
        <v>1851</v>
      </c>
    </row>
    <row r="371" spans="1:1">
      <c r="A371" s="1" t="s">
        <v>7874</v>
      </c>
    </row>
    <row r="372" spans="1:1">
      <c r="A372" s="1" t="s">
        <v>1852</v>
      </c>
    </row>
    <row r="373" spans="1:1">
      <c r="A373" s="1" t="s">
        <v>1853</v>
      </c>
    </row>
    <row r="374" spans="1:1">
      <c r="A374" s="1" t="s">
        <v>1852</v>
      </c>
    </row>
    <row r="375" spans="1:1">
      <c r="A375" s="1" t="s">
        <v>1854</v>
      </c>
    </row>
    <row r="376" spans="1:1">
      <c r="A376" s="1" t="s">
        <v>7875</v>
      </c>
    </row>
    <row r="377" spans="1:1">
      <c r="A377" s="1" t="s">
        <v>7876</v>
      </c>
    </row>
    <row r="378" spans="1:1">
      <c r="A378" s="1" t="s">
        <v>7877</v>
      </c>
    </row>
    <row r="379" spans="1:1">
      <c r="A379" s="1" t="s">
        <v>7878</v>
      </c>
    </row>
    <row r="380" spans="1:1">
      <c r="A380" s="1" t="s">
        <v>7879</v>
      </c>
    </row>
    <row r="381" spans="1:1">
      <c r="A381" s="1" t="s">
        <v>1694</v>
      </c>
    </row>
    <row r="382" spans="1:1">
      <c r="A382" s="1" t="s">
        <v>7880</v>
      </c>
    </row>
    <row r="383" spans="1:1">
      <c r="A383" s="1" t="s">
        <v>1694</v>
      </c>
    </row>
    <row r="384" spans="1:1">
      <c r="A384" s="1" t="s">
        <v>7881</v>
      </c>
    </row>
    <row r="385" spans="1:1">
      <c r="A385" s="1" t="s">
        <v>7882</v>
      </c>
    </row>
    <row r="386" spans="1:1">
      <c r="A386" s="1" t="s">
        <v>1691</v>
      </c>
    </row>
    <row r="387" spans="1:1">
      <c r="A387" s="1" t="s">
        <v>1855</v>
      </c>
    </row>
    <row r="388" spans="1:1">
      <c r="A388" s="1" t="s">
        <v>1691</v>
      </c>
    </row>
    <row r="389" spans="1:1">
      <c r="A389" s="1" t="s">
        <v>1856</v>
      </c>
    </row>
    <row r="390" spans="1:1">
      <c r="A390" s="1" t="s">
        <v>7883</v>
      </c>
    </row>
    <row r="391" spans="1:1">
      <c r="A391" s="1" t="s">
        <v>1688</v>
      </c>
    </row>
    <row r="392" spans="1:1">
      <c r="A392" s="1" t="s">
        <v>1857</v>
      </c>
    </row>
    <row r="393" spans="1:1">
      <c r="A393" s="1" t="s">
        <v>1688</v>
      </c>
    </row>
    <row r="394" spans="1:1">
      <c r="A394" s="1" t="s">
        <v>1858</v>
      </c>
    </row>
    <row r="395" spans="1:1">
      <c r="A395" s="1" t="s">
        <v>7884</v>
      </c>
    </row>
    <row r="396" spans="1:1">
      <c r="A396" s="1" t="s">
        <v>1859</v>
      </c>
    </row>
    <row r="397" spans="1:1">
      <c r="A397" s="1" t="s">
        <v>1860</v>
      </c>
    </row>
    <row r="398" spans="1:1">
      <c r="A398" s="1" t="s">
        <v>1859</v>
      </c>
    </row>
    <row r="399" spans="1:1">
      <c r="A399" s="1" t="s">
        <v>1861</v>
      </c>
    </row>
    <row r="400" spans="1:1">
      <c r="A400" s="1" t="s">
        <v>7885</v>
      </c>
    </row>
    <row r="401" spans="1:1">
      <c r="A401" s="1" t="s">
        <v>1862</v>
      </c>
    </row>
    <row r="402" spans="1:1">
      <c r="A402" s="1" t="s">
        <v>1863</v>
      </c>
    </row>
    <row r="403" spans="1:1">
      <c r="A403" s="1" t="s">
        <v>1862</v>
      </c>
    </row>
    <row r="404" spans="1:1">
      <c r="A404" s="1" t="s">
        <v>1864</v>
      </c>
    </row>
    <row r="405" spans="1:1">
      <c r="A405" s="1" t="s">
        <v>7886</v>
      </c>
    </row>
    <row r="406" spans="1:1">
      <c r="A406" s="1" t="s">
        <v>1865</v>
      </c>
    </row>
    <row r="407" spans="1:1">
      <c r="A407" s="1" t="s">
        <v>1866</v>
      </c>
    </row>
    <row r="408" spans="1:1">
      <c r="A408" s="1" t="s">
        <v>1865</v>
      </c>
    </row>
    <row r="409" spans="1:1">
      <c r="A409" s="1" t="s">
        <v>1867</v>
      </c>
    </row>
    <row r="410" spans="1:1">
      <c r="A410" s="1" t="s">
        <v>7887</v>
      </c>
    </row>
    <row r="411" spans="1:1">
      <c r="A411" s="1" t="s">
        <v>7888</v>
      </c>
    </row>
    <row r="412" spans="1:1">
      <c r="A412" s="1" t="s">
        <v>7889</v>
      </c>
    </row>
    <row r="413" spans="1:1">
      <c r="A413" s="1" t="s">
        <v>1691</v>
      </c>
    </row>
    <row r="414" spans="1:1">
      <c r="A414" s="1" t="s">
        <v>1868</v>
      </c>
    </row>
    <row r="415" spans="1:1">
      <c r="A415" s="1" t="s">
        <v>1691</v>
      </c>
    </row>
    <row r="416" spans="1:1">
      <c r="A416" s="1" t="s">
        <v>1869</v>
      </c>
    </row>
    <row r="417" spans="1:1">
      <c r="A417" s="1" t="s">
        <v>7890</v>
      </c>
    </row>
    <row r="418" spans="1:1">
      <c r="A418" s="1" t="s">
        <v>1694</v>
      </c>
    </row>
    <row r="419" spans="1:1">
      <c r="A419" s="1" t="s">
        <v>7880</v>
      </c>
    </row>
    <row r="420" spans="1:1">
      <c r="A420" s="1" t="s">
        <v>1694</v>
      </c>
    </row>
    <row r="421" spans="1:1">
      <c r="A421" s="1" t="s">
        <v>7891</v>
      </c>
    </row>
    <row r="422" spans="1:1">
      <c r="A422" s="1" t="s">
        <v>7892</v>
      </c>
    </row>
    <row r="423" spans="1:1">
      <c r="A423" s="1" t="s">
        <v>1870</v>
      </c>
    </row>
    <row r="424" spans="1:1">
      <c r="A424" s="1" t="s">
        <v>1871</v>
      </c>
    </row>
    <row r="425" spans="1:1">
      <c r="A425" s="1" t="s">
        <v>1870</v>
      </c>
    </row>
    <row r="426" spans="1:1">
      <c r="A426" s="1" t="s">
        <v>1872</v>
      </c>
    </row>
    <row r="427" spans="1:1">
      <c r="A427" s="1" t="s">
        <v>7893</v>
      </c>
    </row>
    <row r="428" spans="1:1">
      <c r="A428" s="1" t="s">
        <v>1873</v>
      </c>
    </row>
    <row r="429" spans="1:1">
      <c r="A429" s="1" t="s">
        <v>1874</v>
      </c>
    </row>
    <row r="430" spans="1:1">
      <c r="A430" s="1" t="s">
        <v>1873</v>
      </c>
    </row>
    <row r="431" spans="1:1">
      <c r="A431" s="1" t="s">
        <v>1875</v>
      </c>
    </row>
    <row r="432" spans="1:1">
      <c r="A432" s="1" t="s">
        <v>7894</v>
      </c>
    </row>
    <row r="433" spans="1:1">
      <c r="A433" s="1" t="s">
        <v>7895</v>
      </c>
    </row>
    <row r="434" spans="1:1">
      <c r="A434" s="1" t="s">
        <v>7896</v>
      </c>
    </row>
    <row r="435" spans="1:1">
      <c r="A435" s="1" t="s">
        <v>7897</v>
      </c>
    </row>
    <row r="436" spans="1:1">
      <c r="A436" s="1" t="s">
        <v>7898</v>
      </c>
    </row>
    <row r="437" spans="1:1">
      <c r="A437" s="1" t="s">
        <v>7899</v>
      </c>
    </row>
    <row r="438" spans="1:1">
      <c r="A438" s="1" t="s">
        <v>7900</v>
      </c>
    </row>
    <row r="439" spans="1:1">
      <c r="A439" s="1" t="s">
        <v>7901</v>
      </c>
    </row>
    <row r="440" spans="1:1">
      <c r="A440" s="1" t="s">
        <v>7902</v>
      </c>
    </row>
    <row r="441" spans="1:1">
      <c r="A441" s="1" t="s">
        <v>7903</v>
      </c>
    </row>
    <row r="442" spans="1:1">
      <c r="A442" s="1" t="s">
        <v>7904</v>
      </c>
    </row>
    <row r="443" spans="1:1">
      <c r="A443" s="1" t="s">
        <v>7905</v>
      </c>
    </row>
    <row r="444" spans="1:1">
      <c r="A444" s="1" t="s">
        <v>7906</v>
      </c>
    </row>
    <row r="445" spans="1:1">
      <c r="A445" s="1" t="s">
        <v>7907</v>
      </c>
    </row>
    <row r="446" spans="1:1">
      <c r="A446" s="1" t="s">
        <v>7908</v>
      </c>
    </row>
    <row r="447" spans="1:1">
      <c r="A447" s="1" t="s">
        <v>7909</v>
      </c>
    </row>
    <row r="448" spans="1:1">
      <c r="A448" s="1" t="s">
        <v>7910</v>
      </c>
    </row>
    <row r="449" spans="1:1">
      <c r="A449" s="1" t="s">
        <v>7896</v>
      </c>
    </row>
    <row r="450" spans="1:1">
      <c r="A450" s="1" t="s">
        <v>7911</v>
      </c>
    </row>
    <row r="451" spans="1:1">
      <c r="A451" s="1" t="s">
        <v>7912</v>
      </c>
    </row>
    <row r="452" spans="1:1">
      <c r="A452" s="1" t="s">
        <v>7899</v>
      </c>
    </row>
    <row r="453" spans="1:1">
      <c r="A453" s="1" t="s">
        <v>7913</v>
      </c>
    </row>
    <row r="454" spans="1:1">
      <c r="A454" s="1" t="s">
        <v>7914</v>
      </c>
    </row>
    <row r="455" spans="1:1">
      <c r="A455" s="1" t="s">
        <v>7902</v>
      </c>
    </row>
    <row r="456" spans="1:1">
      <c r="A456" s="1" t="s">
        <v>7915</v>
      </c>
    </row>
    <row r="457" spans="1:1">
      <c r="A457" s="1" t="s">
        <v>7916</v>
      </c>
    </row>
    <row r="458" spans="1:1">
      <c r="A458" s="1" t="s">
        <v>7905</v>
      </c>
    </row>
    <row r="459" spans="1:1">
      <c r="A459" s="1" t="s">
        <v>7917</v>
      </c>
    </row>
    <row r="460" spans="1:1">
      <c r="A460" s="1" t="s">
        <v>7918</v>
      </c>
    </row>
    <row r="461" spans="1:1">
      <c r="A461" s="1" t="s">
        <v>7908</v>
      </c>
    </row>
    <row r="462" spans="1:1">
      <c r="A462" s="1" t="s">
        <v>7919</v>
      </c>
    </row>
    <row r="463" spans="1:1">
      <c r="A463" s="1" t="s">
        <v>7920</v>
      </c>
    </row>
    <row r="464" spans="1:1">
      <c r="A464" s="1" t="s">
        <v>7921</v>
      </c>
    </row>
    <row r="465" spans="1:1">
      <c r="A465" s="1" t="s">
        <v>7922</v>
      </c>
    </row>
    <row r="466" spans="1:1">
      <c r="A466" s="1" t="s">
        <v>7923</v>
      </c>
    </row>
    <row r="467" spans="1:1">
      <c r="A467" s="1" t="s">
        <v>7924</v>
      </c>
    </row>
    <row r="468" spans="1:1">
      <c r="A468" s="1" t="s">
        <v>7925</v>
      </c>
    </row>
    <row r="469" spans="1:1">
      <c r="A469" s="1" t="s">
        <v>7926</v>
      </c>
    </row>
    <row r="470" spans="1:1">
      <c r="A470" s="1" t="s">
        <v>7927</v>
      </c>
    </row>
    <row r="471" spans="1:1">
      <c r="A471" s="1" t="s">
        <v>7928</v>
      </c>
    </row>
    <row r="472" spans="1:1">
      <c r="A472" s="1" t="s">
        <v>7929</v>
      </c>
    </row>
    <row r="473" spans="1:1">
      <c r="A473" s="1" t="s">
        <v>7930</v>
      </c>
    </row>
    <row r="474" spans="1:1">
      <c r="A474" s="1" t="s">
        <v>7931</v>
      </c>
    </row>
    <row r="475" spans="1:1">
      <c r="A475" s="1" t="s">
        <v>7932</v>
      </c>
    </row>
    <row r="476" spans="1:1">
      <c r="A476" s="1" t="s">
        <v>7933</v>
      </c>
    </row>
    <row r="477" spans="1:1">
      <c r="A477" s="1" t="s">
        <v>7934</v>
      </c>
    </row>
    <row r="478" spans="1:1">
      <c r="A478" s="1" t="s">
        <v>7935</v>
      </c>
    </row>
    <row r="479" spans="1:1">
      <c r="A479" s="1" t="s">
        <v>7936</v>
      </c>
    </row>
    <row r="480" spans="1:1">
      <c r="A480" s="1" t="s">
        <v>7937</v>
      </c>
    </row>
    <row r="481" spans="1:1">
      <c r="A481" s="1" t="s">
        <v>7938</v>
      </c>
    </row>
    <row r="482" spans="1:1">
      <c r="A482" s="1" t="s">
        <v>7939</v>
      </c>
    </row>
    <row r="483" spans="1:1">
      <c r="A483" s="1" t="s">
        <v>7940</v>
      </c>
    </row>
    <row r="484" spans="1:1">
      <c r="A484" s="1" t="s">
        <v>7941</v>
      </c>
    </row>
    <row r="485" spans="1:1">
      <c r="A485" s="1" t="s">
        <v>7942</v>
      </c>
    </row>
    <row r="486" spans="1:1">
      <c r="A486" s="1" t="s">
        <v>7943</v>
      </c>
    </row>
    <row r="487" spans="1:1">
      <c r="A487" s="1" t="s">
        <v>7944</v>
      </c>
    </row>
    <row r="488" spans="1:1">
      <c r="A488" s="1" t="s">
        <v>7945</v>
      </c>
    </row>
    <row r="489" spans="1:1">
      <c r="A489" s="1" t="s">
        <v>7946</v>
      </c>
    </row>
    <row r="490" spans="1:1">
      <c r="A490" s="1" t="s">
        <v>7947</v>
      </c>
    </row>
    <row r="491" spans="1:1">
      <c r="A491" s="1" t="s">
        <v>7924</v>
      </c>
    </row>
    <row r="492" spans="1:1">
      <c r="A492" s="1" t="s">
        <v>7948</v>
      </c>
    </row>
    <row r="493" spans="1:1">
      <c r="A493" s="1" t="s">
        <v>7907</v>
      </c>
    </row>
    <row r="494" spans="1:1">
      <c r="A494" s="1" t="s">
        <v>7927</v>
      </c>
    </row>
    <row r="495" spans="1:1">
      <c r="A495" s="1" t="s">
        <v>7949</v>
      </c>
    </row>
    <row r="496" spans="1:1">
      <c r="A496" s="1" t="s">
        <v>7950</v>
      </c>
    </row>
    <row r="497" spans="1:1">
      <c r="A497" s="1" t="s">
        <v>7930</v>
      </c>
    </row>
    <row r="498" spans="1:1">
      <c r="A498" s="1" t="s">
        <v>7951</v>
      </c>
    </row>
    <row r="499" spans="1:1">
      <c r="A499" s="1" t="s">
        <v>7952</v>
      </c>
    </row>
    <row r="500" spans="1:1">
      <c r="A500" s="1" t="s">
        <v>7933</v>
      </c>
    </row>
    <row r="501" spans="1:1">
      <c r="A501" s="1" t="s">
        <v>7953</v>
      </c>
    </row>
    <row r="502" spans="1:1">
      <c r="A502" s="1" t="s">
        <v>7954</v>
      </c>
    </row>
    <row r="503" spans="1:1">
      <c r="A503" s="1" t="s">
        <v>7936</v>
      </c>
    </row>
    <row r="504" spans="1:1">
      <c r="A504" s="1" t="s">
        <v>7955</v>
      </c>
    </row>
    <row r="505" spans="1:1">
      <c r="A505" s="1" t="s">
        <v>7935</v>
      </c>
    </row>
    <row r="506" spans="1:1">
      <c r="A506" s="1" t="s">
        <v>7939</v>
      </c>
    </row>
    <row r="507" spans="1:1">
      <c r="A507" s="1" t="s">
        <v>7956</v>
      </c>
    </row>
    <row r="508" spans="1:1">
      <c r="A508" s="1" t="s">
        <v>7957</v>
      </c>
    </row>
    <row r="509" spans="1:1">
      <c r="A509" s="1" t="s">
        <v>7958</v>
      </c>
    </row>
    <row r="510" spans="1:1">
      <c r="A510" s="1" t="s">
        <v>7959</v>
      </c>
    </row>
    <row r="511" spans="1:1">
      <c r="A511" s="1" t="s">
        <v>7960</v>
      </c>
    </row>
    <row r="512" spans="1:1">
      <c r="A512" s="1" t="s">
        <v>7961</v>
      </c>
    </row>
    <row r="513" spans="1:1">
      <c r="A513" s="1" t="s">
        <v>7962</v>
      </c>
    </row>
    <row r="514" spans="1:1">
      <c r="A514" s="1" t="s">
        <v>7963</v>
      </c>
    </row>
    <row r="515" spans="1:1">
      <c r="A515" s="1" t="s">
        <v>7964</v>
      </c>
    </row>
    <row r="516" spans="1:1">
      <c r="A516" s="1" t="s">
        <v>7965</v>
      </c>
    </row>
    <row r="517" spans="1:1">
      <c r="A517" s="1" t="s">
        <v>7966</v>
      </c>
    </row>
    <row r="518" spans="1:1">
      <c r="A518" s="1" t="s">
        <v>7967</v>
      </c>
    </row>
    <row r="519" spans="1:1">
      <c r="A519" s="1" t="s">
        <v>7968</v>
      </c>
    </row>
    <row r="520" spans="1:1">
      <c r="A520" s="1" t="s">
        <v>7969</v>
      </c>
    </row>
    <row r="521" spans="1:1">
      <c r="A521" s="1" t="s">
        <v>7970</v>
      </c>
    </row>
    <row r="522" spans="1:1">
      <c r="A522" s="1" t="s">
        <v>7971</v>
      </c>
    </row>
    <row r="523" spans="1:1">
      <c r="A523" s="1" t="s">
        <v>7972</v>
      </c>
    </row>
    <row r="524" spans="1:1">
      <c r="A524" s="1" t="s">
        <v>7973</v>
      </c>
    </row>
    <row r="525" spans="1:1">
      <c r="A525" s="1" t="s">
        <v>7974</v>
      </c>
    </row>
    <row r="526" spans="1:1">
      <c r="A526" s="1" t="s">
        <v>7975</v>
      </c>
    </row>
    <row r="527" spans="1:1">
      <c r="A527" s="1" t="s">
        <v>7961</v>
      </c>
    </row>
    <row r="528" spans="1:1">
      <c r="A528" s="1" t="s">
        <v>7976</v>
      </c>
    </row>
    <row r="529" spans="1:1">
      <c r="A529" s="1" t="s">
        <v>7977</v>
      </c>
    </row>
    <row r="530" spans="1:1">
      <c r="A530" s="1" t="s">
        <v>7964</v>
      </c>
    </row>
    <row r="531" spans="1:1">
      <c r="A531" s="1" t="s">
        <v>7978</v>
      </c>
    </row>
    <row r="532" spans="1:1">
      <c r="A532" s="1" t="s">
        <v>7979</v>
      </c>
    </row>
    <row r="533" spans="1:1">
      <c r="A533" s="1" t="s">
        <v>7967</v>
      </c>
    </row>
    <row r="534" spans="1:1">
      <c r="A534" s="1" t="s">
        <v>7980</v>
      </c>
    </row>
    <row r="535" spans="1:1">
      <c r="A535" s="1" t="s">
        <v>7981</v>
      </c>
    </row>
    <row r="536" spans="1:1">
      <c r="A536" s="1" t="s">
        <v>7970</v>
      </c>
    </row>
    <row r="537" spans="1:1">
      <c r="A537" s="1" t="s">
        <v>7982</v>
      </c>
    </row>
    <row r="538" spans="1:1">
      <c r="A538" s="1" t="s">
        <v>7983</v>
      </c>
    </row>
    <row r="539" spans="1:1">
      <c r="A539" s="1" t="s">
        <v>7973</v>
      </c>
    </row>
    <row r="540" spans="1:1">
      <c r="A540" s="1" t="s">
        <v>7984</v>
      </c>
    </row>
    <row r="541" spans="1:1">
      <c r="A541" s="1" t="s">
        <v>7985</v>
      </c>
    </row>
    <row r="542" spans="1:1">
      <c r="A542" s="1" t="s">
        <v>7986</v>
      </c>
    </row>
    <row r="543" spans="1:1">
      <c r="A543" s="1" t="s">
        <v>7987</v>
      </c>
    </row>
    <row r="544" spans="1:1">
      <c r="A544" s="1" t="s">
        <v>7901</v>
      </c>
    </row>
    <row r="545" spans="1:1">
      <c r="A545" s="1" t="s">
        <v>7988</v>
      </c>
    </row>
    <row r="546" spans="1:1">
      <c r="A546" s="1" t="s">
        <v>7989</v>
      </c>
    </row>
    <row r="547" spans="1:1">
      <c r="A547" s="1" t="s">
        <v>7990</v>
      </c>
    </row>
    <row r="548" spans="1:1">
      <c r="A548" s="1" t="s">
        <v>7991</v>
      </c>
    </row>
    <row r="549" spans="1:1">
      <c r="A549" s="1" t="s">
        <v>7992</v>
      </c>
    </row>
    <row r="550" spans="1:1">
      <c r="A550" s="1" t="s">
        <v>7993</v>
      </c>
    </row>
    <row r="551" spans="1:1">
      <c r="A551" s="1" t="s">
        <v>7994</v>
      </c>
    </row>
    <row r="552" spans="1:1">
      <c r="A552" s="1" t="s">
        <v>7995</v>
      </c>
    </row>
    <row r="553" spans="1:1">
      <c r="A553" s="1" t="s">
        <v>7996</v>
      </c>
    </row>
    <row r="554" spans="1:1">
      <c r="A554" s="1" t="s">
        <v>7997</v>
      </c>
    </row>
    <row r="555" spans="1:1">
      <c r="A555" s="1" t="s">
        <v>7998</v>
      </c>
    </row>
    <row r="556" spans="1:1">
      <c r="A556" s="1" t="s">
        <v>7999</v>
      </c>
    </row>
    <row r="557" spans="1:1">
      <c r="A557" s="1" t="s">
        <v>7986</v>
      </c>
    </row>
    <row r="558" spans="1:1">
      <c r="A558" s="1" t="s">
        <v>8000</v>
      </c>
    </row>
    <row r="559" spans="1:1">
      <c r="A559" s="1" t="s">
        <v>8001</v>
      </c>
    </row>
    <row r="560" spans="1:1">
      <c r="A560" s="1" t="s">
        <v>7988</v>
      </c>
    </row>
    <row r="561" spans="1:1">
      <c r="A561" s="1" t="s">
        <v>8002</v>
      </c>
    </row>
    <row r="562" spans="1:1">
      <c r="A562" s="1" t="s">
        <v>8003</v>
      </c>
    </row>
    <row r="563" spans="1:1">
      <c r="A563" s="1" t="s">
        <v>7991</v>
      </c>
    </row>
    <row r="564" spans="1:1">
      <c r="A564" s="1" t="s">
        <v>8004</v>
      </c>
    </row>
    <row r="565" spans="1:1">
      <c r="A565" s="1" t="s">
        <v>8005</v>
      </c>
    </row>
    <row r="566" spans="1:1">
      <c r="A566" s="1" t="s">
        <v>7994</v>
      </c>
    </row>
    <row r="567" spans="1:1">
      <c r="A567" s="1" t="s">
        <v>8006</v>
      </c>
    </row>
    <row r="568" spans="1:1">
      <c r="A568" s="1" t="s">
        <v>8007</v>
      </c>
    </row>
    <row r="569" spans="1:1">
      <c r="A569" s="1" t="s">
        <v>7997</v>
      </c>
    </row>
    <row r="570" spans="1:1">
      <c r="A570" s="1" t="s">
        <v>8008</v>
      </c>
    </row>
    <row r="571" spans="1:1">
      <c r="A571" s="1" t="s">
        <v>8009</v>
      </c>
    </row>
    <row r="572" spans="1:1">
      <c r="A572" s="1" t="s">
        <v>8010</v>
      </c>
    </row>
    <row r="573" spans="1:1">
      <c r="A573" s="1" t="s">
        <v>8011</v>
      </c>
    </row>
    <row r="574" spans="1:1">
      <c r="A574" s="1" t="s">
        <v>8012</v>
      </c>
    </row>
    <row r="575" spans="1:1">
      <c r="A575" s="1" t="s">
        <v>8013</v>
      </c>
    </row>
    <row r="576" spans="1:1">
      <c r="A576" s="1" t="s">
        <v>8014</v>
      </c>
    </row>
    <row r="577" spans="1:1">
      <c r="A577" s="1" t="s">
        <v>8015</v>
      </c>
    </row>
    <row r="578" spans="1:1">
      <c r="A578" s="1" t="s">
        <v>8016</v>
      </c>
    </row>
    <row r="579" spans="1:1">
      <c r="A579" s="1" t="s">
        <v>8017</v>
      </c>
    </row>
    <row r="580" spans="1:1">
      <c r="A580" s="1" t="s">
        <v>8018</v>
      </c>
    </row>
    <row r="581" spans="1:1">
      <c r="A581" s="1" t="s">
        <v>8019</v>
      </c>
    </row>
    <row r="582" spans="1:1">
      <c r="A582" s="1" t="s">
        <v>8020</v>
      </c>
    </row>
    <row r="583" spans="1:1">
      <c r="A583" s="1" t="s">
        <v>8021</v>
      </c>
    </row>
    <row r="584" spans="1:1">
      <c r="A584" s="1" t="s">
        <v>8022</v>
      </c>
    </row>
    <row r="585" spans="1:1">
      <c r="A585" s="1" t="s">
        <v>8023</v>
      </c>
    </row>
    <row r="586" spans="1:1">
      <c r="A586" s="1" t="s">
        <v>8024</v>
      </c>
    </row>
    <row r="587" spans="1:1">
      <c r="A587" s="1" t="s">
        <v>8025</v>
      </c>
    </row>
    <row r="588" spans="1:1">
      <c r="A588" s="1" t="s">
        <v>8026</v>
      </c>
    </row>
    <row r="589" spans="1:1">
      <c r="A589" s="1" t="s">
        <v>8027</v>
      </c>
    </row>
    <row r="590" spans="1:1">
      <c r="A590" s="1" t="s">
        <v>8028</v>
      </c>
    </row>
    <row r="591" spans="1:1">
      <c r="A591" s="1" t="s">
        <v>8010</v>
      </c>
    </row>
    <row r="592" spans="1:1">
      <c r="A592" s="1" t="s">
        <v>8029</v>
      </c>
    </row>
    <row r="593" spans="1:1">
      <c r="A593" s="1" t="s">
        <v>8030</v>
      </c>
    </row>
    <row r="594" spans="1:1">
      <c r="A594" s="1" t="s">
        <v>8013</v>
      </c>
    </row>
    <row r="595" spans="1:1">
      <c r="A595" s="1" t="s">
        <v>8031</v>
      </c>
    </row>
    <row r="596" spans="1:1">
      <c r="A596" s="1" t="s">
        <v>8032</v>
      </c>
    </row>
    <row r="597" spans="1:1">
      <c r="A597" s="1" t="s">
        <v>8033</v>
      </c>
    </row>
    <row r="598" spans="1:1">
      <c r="A598" s="1" t="s">
        <v>8034</v>
      </c>
    </row>
    <row r="599" spans="1:1">
      <c r="A599" s="1" t="s">
        <v>8035</v>
      </c>
    </row>
    <row r="600" spans="1:1">
      <c r="A600" s="1" t="s">
        <v>8036</v>
      </c>
    </row>
    <row r="601" spans="1:1">
      <c r="A601" s="1" t="s">
        <v>8020</v>
      </c>
    </row>
    <row r="602" spans="1:1">
      <c r="A602" s="1" t="s">
        <v>8037</v>
      </c>
    </row>
    <row r="603" spans="1:1">
      <c r="A603" s="1" t="s">
        <v>8038</v>
      </c>
    </row>
    <row r="604" spans="1:1">
      <c r="A604" s="1" t="s">
        <v>8039</v>
      </c>
    </row>
    <row r="605" spans="1:1">
      <c r="A605" s="1" t="s">
        <v>8040</v>
      </c>
    </row>
    <row r="606" spans="1:1">
      <c r="A606" s="1" t="s">
        <v>8025</v>
      </c>
    </row>
    <row r="607" spans="1:1">
      <c r="A607" s="1" t="s">
        <v>8041</v>
      </c>
    </row>
    <row r="608" spans="1:1">
      <c r="A608" s="1" t="s">
        <v>8042</v>
      </c>
    </row>
    <row r="609" spans="1:1">
      <c r="A609" s="1" t="s">
        <v>8043</v>
      </c>
    </row>
    <row r="610" spans="1:1">
      <c r="A610" s="1" t="s">
        <v>8044</v>
      </c>
    </row>
    <row r="611" spans="1:1">
      <c r="A611" s="1" t="s">
        <v>8045</v>
      </c>
    </row>
    <row r="612" spans="1:1">
      <c r="A612" s="1" t="s">
        <v>8046</v>
      </c>
    </row>
    <row r="613" spans="1:1">
      <c r="A613" s="1" t="s">
        <v>8047</v>
      </c>
    </row>
    <row r="614" spans="1:1">
      <c r="A614" s="1" t="s">
        <v>8048</v>
      </c>
    </row>
    <row r="615" spans="1:1">
      <c r="A615" s="1" t="s">
        <v>8049</v>
      </c>
    </row>
    <row r="616" spans="1:1">
      <c r="A616" s="1" t="s">
        <v>8050</v>
      </c>
    </row>
    <row r="617" spans="1:1">
      <c r="A617" s="1" t="s">
        <v>8051</v>
      </c>
    </row>
    <row r="618" spans="1:1">
      <c r="A618" s="1" t="s">
        <v>8052</v>
      </c>
    </row>
    <row r="619" spans="1:1">
      <c r="A619" s="1" t="s">
        <v>8053</v>
      </c>
    </row>
    <row r="620" spans="1:1">
      <c r="A620" s="1" t="s">
        <v>8054</v>
      </c>
    </row>
    <row r="621" spans="1:1">
      <c r="A621" s="1" t="s">
        <v>8055</v>
      </c>
    </row>
    <row r="622" spans="1:1">
      <c r="A622" s="1" t="s">
        <v>8056</v>
      </c>
    </row>
    <row r="623" spans="1:1">
      <c r="A623" s="1" t="s">
        <v>8057</v>
      </c>
    </row>
    <row r="624" spans="1:1">
      <c r="A624" s="1" t="s">
        <v>8058</v>
      </c>
    </row>
    <row r="625" spans="1:1">
      <c r="A625" s="1" t="s">
        <v>8059</v>
      </c>
    </row>
    <row r="626" spans="1:1">
      <c r="A626" s="1" t="s">
        <v>8060</v>
      </c>
    </row>
    <row r="627" spans="1:1">
      <c r="A627" s="1" t="s">
        <v>8061</v>
      </c>
    </row>
    <row r="628" spans="1:1">
      <c r="A628" s="1" t="s">
        <v>8062</v>
      </c>
    </row>
    <row r="629" spans="1:1">
      <c r="A629" s="1" t="s">
        <v>8063</v>
      </c>
    </row>
    <row r="630" spans="1:1">
      <c r="A630" s="1" t="s">
        <v>8064</v>
      </c>
    </row>
    <row r="631" spans="1:1">
      <c r="A631" s="1" t="s">
        <v>8065</v>
      </c>
    </row>
    <row r="632" spans="1:1">
      <c r="A632" s="1" t="s">
        <v>8066</v>
      </c>
    </row>
    <row r="633" spans="1:1">
      <c r="A633" s="1" t="s">
        <v>8067</v>
      </c>
    </row>
    <row r="634" spans="1:1">
      <c r="A634" s="1" t="s">
        <v>8068</v>
      </c>
    </row>
    <row r="635" spans="1:1">
      <c r="A635" s="1" t="s">
        <v>8069</v>
      </c>
    </row>
    <row r="636" spans="1:1">
      <c r="A636" s="1" t="s">
        <v>8070</v>
      </c>
    </row>
    <row r="637" spans="1:1">
      <c r="A637" s="1" t="s">
        <v>8071</v>
      </c>
    </row>
    <row r="638" spans="1:1">
      <c r="A638" s="1" t="s">
        <v>8072</v>
      </c>
    </row>
    <row r="639" spans="1:1">
      <c r="A639" s="1" t="s">
        <v>8073</v>
      </c>
    </row>
    <row r="640" spans="1:1">
      <c r="A640" s="1" t="s">
        <v>8074</v>
      </c>
    </row>
    <row r="641" spans="1:1">
      <c r="A641" s="1" t="s">
        <v>8075</v>
      </c>
    </row>
    <row r="642" spans="1:1">
      <c r="A642" s="1" t="s">
        <v>8076</v>
      </c>
    </row>
    <row r="643" spans="1:1">
      <c r="A643" s="1" t="s">
        <v>8077</v>
      </c>
    </row>
    <row r="644" spans="1:1">
      <c r="A644" s="1" t="s">
        <v>8078</v>
      </c>
    </row>
    <row r="645" spans="1:1">
      <c r="A645" s="1" t="s">
        <v>8079</v>
      </c>
    </row>
    <row r="646" spans="1:1">
      <c r="A646" s="1" t="s">
        <v>8080</v>
      </c>
    </row>
    <row r="647" spans="1:1">
      <c r="A647" s="1" t="s">
        <v>8081</v>
      </c>
    </row>
    <row r="648" spans="1:1">
      <c r="A648" s="1" t="s">
        <v>8082</v>
      </c>
    </row>
    <row r="649" spans="1:1">
      <c r="A649" s="1" t="s">
        <v>8083</v>
      </c>
    </row>
    <row r="650" spans="1:1">
      <c r="A650" s="1" t="s">
        <v>8084</v>
      </c>
    </row>
    <row r="651" spans="1:1">
      <c r="A651" s="1" t="s">
        <v>8085</v>
      </c>
    </row>
    <row r="652" spans="1:1">
      <c r="A652" s="1" t="s">
        <v>8086</v>
      </c>
    </row>
    <row r="653" spans="1:1">
      <c r="A653" s="1" t="s">
        <v>8087</v>
      </c>
    </row>
    <row r="654" spans="1:1">
      <c r="A654" s="1" t="s">
        <v>8088</v>
      </c>
    </row>
    <row r="655" spans="1:1">
      <c r="A655" s="1" t="s">
        <v>8089</v>
      </c>
    </row>
    <row r="656" spans="1:1">
      <c r="A656" s="1" t="s">
        <v>8090</v>
      </c>
    </row>
    <row r="657" spans="1:1">
      <c r="A657" s="1" t="s">
        <v>8032</v>
      </c>
    </row>
    <row r="658" spans="1:1">
      <c r="A658" s="1" t="s">
        <v>8091</v>
      </c>
    </row>
    <row r="659" spans="1:1">
      <c r="A659" s="1" t="s">
        <v>8092</v>
      </c>
    </row>
    <row r="660" spans="1:1">
      <c r="A660" s="1" t="s">
        <v>8093</v>
      </c>
    </row>
    <row r="661" spans="1:1">
      <c r="A661" s="1" t="s">
        <v>8094</v>
      </c>
    </row>
    <row r="662" spans="1:1">
      <c r="A662" s="1" t="s">
        <v>8095</v>
      </c>
    </row>
    <row r="663" spans="1:1">
      <c r="A663" s="1" t="s">
        <v>8096</v>
      </c>
    </row>
    <row r="664" spans="1:1">
      <c r="A664" s="1" t="s">
        <v>8097</v>
      </c>
    </row>
    <row r="665" spans="1:1">
      <c r="A665" s="1" t="s">
        <v>8098</v>
      </c>
    </row>
    <row r="666" spans="1:1">
      <c r="A666" s="1" t="s">
        <v>8099</v>
      </c>
    </row>
    <row r="667" spans="1:1">
      <c r="A667" s="1" t="s">
        <v>8100</v>
      </c>
    </row>
    <row r="668" spans="1:1">
      <c r="A668" s="1" t="s">
        <v>8101</v>
      </c>
    </row>
    <row r="669" spans="1:1">
      <c r="A669" s="1" t="s">
        <v>8102</v>
      </c>
    </row>
    <row r="670" spans="1:1">
      <c r="A670" s="1" t="s">
        <v>8103</v>
      </c>
    </row>
    <row r="671" spans="1:1">
      <c r="A671" s="1" t="s">
        <v>8104</v>
      </c>
    </row>
    <row r="672" spans="1:1">
      <c r="A672" s="1" t="s">
        <v>8105</v>
      </c>
    </row>
    <row r="673" spans="1:1">
      <c r="A673" s="1" t="s">
        <v>8044</v>
      </c>
    </row>
    <row r="674" spans="1:1">
      <c r="A674" s="1" t="s">
        <v>8106</v>
      </c>
    </row>
    <row r="675" spans="1:1">
      <c r="A675" s="1" t="s">
        <v>8107</v>
      </c>
    </row>
    <row r="676" spans="1:1">
      <c r="A676" s="1" t="s">
        <v>8047</v>
      </c>
    </row>
    <row r="677" spans="1:1">
      <c r="A677" s="1" t="s">
        <v>8108</v>
      </c>
    </row>
    <row r="678" spans="1:1">
      <c r="A678" s="1" t="s">
        <v>8109</v>
      </c>
    </row>
    <row r="679" spans="1:1">
      <c r="A679" s="1" t="s">
        <v>8050</v>
      </c>
    </row>
    <row r="680" spans="1:1">
      <c r="A680" s="1" t="s">
        <v>8110</v>
      </c>
    </row>
    <row r="681" spans="1:1">
      <c r="A681" s="1" t="s">
        <v>8111</v>
      </c>
    </row>
    <row r="682" spans="1:1">
      <c r="A682" s="1" t="s">
        <v>8053</v>
      </c>
    </row>
    <row r="683" spans="1:1">
      <c r="A683" s="1" t="s">
        <v>8112</v>
      </c>
    </row>
    <row r="684" spans="1:1">
      <c r="A684" s="1" t="s">
        <v>8113</v>
      </c>
    </row>
    <row r="685" spans="1:1">
      <c r="A685" s="1" t="s">
        <v>8056</v>
      </c>
    </row>
    <row r="686" spans="1:1">
      <c r="A686" s="1" t="s">
        <v>8114</v>
      </c>
    </row>
    <row r="687" spans="1:1">
      <c r="A687" s="1" t="s">
        <v>8115</v>
      </c>
    </row>
    <row r="688" spans="1:1">
      <c r="A688" s="1" t="s">
        <v>8059</v>
      </c>
    </row>
    <row r="689" spans="1:1">
      <c r="A689" s="1" t="s">
        <v>8116</v>
      </c>
    </row>
    <row r="690" spans="1:1">
      <c r="A690" s="1" t="s">
        <v>8117</v>
      </c>
    </row>
    <row r="691" spans="1:1">
      <c r="A691" s="1" t="s">
        <v>8062</v>
      </c>
    </row>
    <row r="692" spans="1:1">
      <c r="A692" s="1" t="s">
        <v>8118</v>
      </c>
    </row>
    <row r="693" spans="1:1">
      <c r="A693" s="1" t="s">
        <v>8119</v>
      </c>
    </row>
    <row r="694" spans="1:1">
      <c r="A694" s="1" t="s">
        <v>8065</v>
      </c>
    </row>
    <row r="695" spans="1:1">
      <c r="A695" s="1" t="s">
        <v>8120</v>
      </c>
    </row>
    <row r="696" spans="1:1">
      <c r="A696" s="1" t="s">
        <v>8121</v>
      </c>
    </row>
    <row r="697" spans="1:1">
      <c r="A697" s="1" t="s">
        <v>8068</v>
      </c>
    </row>
    <row r="698" spans="1:1">
      <c r="A698" s="1" t="s">
        <v>8122</v>
      </c>
    </row>
    <row r="699" spans="1:1">
      <c r="A699" s="1" t="s">
        <v>8123</v>
      </c>
    </row>
    <row r="700" spans="1:1">
      <c r="A700" s="1" t="s">
        <v>8071</v>
      </c>
    </row>
    <row r="701" spans="1:1">
      <c r="A701" s="1" t="s">
        <v>8124</v>
      </c>
    </row>
    <row r="702" spans="1:1">
      <c r="A702" s="1" t="s">
        <v>8125</v>
      </c>
    </row>
    <row r="703" spans="1:1">
      <c r="A703" s="1" t="s">
        <v>8074</v>
      </c>
    </row>
    <row r="704" spans="1:1">
      <c r="A704" s="1" t="s">
        <v>8126</v>
      </c>
    </row>
    <row r="705" spans="1:1">
      <c r="A705" s="1" t="s">
        <v>8127</v>
      </c>
    </row>
    <row r="706" spans="1:1">
      <c r="A706" s="1" t="s">
        <v>8077</v>
      </c>
    </row>
    <row r="707" spans="1:1">
      <c r="A707" s="1" t="s">
        <v>8128</v>
      </c>
    </row>
    <row r="708" spans="1:1">
      <c r="A708" s="1" t="s">
        <v>8129</v>
      </c>
    </row>
    <row r="709" spans="1:1">
      <c r="A709" s="1" t="s">
        <v>8080</v>
      </c>
    </row>
    <row r="710" spans="1:1">
      <c r="A710" s="1" t="s">
        <v>8130</v>
      </c>
    </row>
    <row r="711" spans="1:1">
      <c r="A711" s="1" t="s">
        <v>8028</v>
      </c>
    </row>
    <row r="712" spans="1:1">
      <c r="A712" s="1" t="s">
        <v>8083</v>
      </c>
    </row>
    <row r="713" spans="1:1">
      <c r="A713" s="1" t="s">
        <v>8131</v>
      </c>
    </row>
    <row r="714" spans="1:1">
      <c r="A714" s="1" t="s">
        <v>8132</v>
      </c>
    </row>
    <row r="715" spans="1:1">
      <c r="A715" s="1" t="s">
        <v>8086</v>
      </c>
    </row>
    <row r="716" spans="1:1">
      <c r="A716" s="1" t="s">
        <v>8133</v>
      </c>
    </row>
    <row r="717" spans="1:1">
      <c r="A717" s="1" t="s">
        <v>8134</v>
      </c>
    </row>
    <row r="718" spans="1:1">
      <c r="A718" s="1" t="s">
        <v>8089</v>
      </c>
    </row>
    <row r="719" spans="1:1">
      <c r="A719" s="1" t="s">
        <v>8135</v>
      </c>
    </row>
    <row r="720" spans="1:1">
      <c r="A720" s="1" t="s">
        <v>8136</v>
      </c>
    </row>
    <row r="721" spans="1:1">
      <c r="A721" s="1" t="s">
        <v>8091</v>
      </c>
    </row>
    <row r="722" spans="1:1">
      <c r="A722" s="1" t="s">
        <v>8137</v>
      </c>
    </row>
    <row r="723" spans="1:1">
      <c r="A723" s="1" t="s">
        <v>8138</v>
      </c>
    </row>
    <row r="724" spans="1:1">
      <c r="A724" s="1" t="s">
        <v>8094</v>
      </c>
    </row>
    <row r="725" spans="1:1">
      <c r="A725" s="1" t="s">
        <v>8139</v>
      </c>
    </row>
    <row r="726" spans="1:1">
      <c r="A726" s="1" t="s">
        <v>8140</v>
      </c>
    </row>
    <row r="727" spans="1:1">
      <c r="A727" s="1" t="s">
        <v>8097</v>
      </c>
    </row>
    <row r="728" spans="1:1">
      <c r="A728" s="1" t="s">
        <v>8141</v>
      </c>
    </row>
    <row r="729" spans="1:1">
      <c r="A729" s="1" t="s">
        <v>8142</v>
      </c>
    </row>
    <row r="730" spans="1:1">
      <c r="A730" s="1" t="s">
        <v>8100</v>
      </c>
    </row>
    <row r="731" spans="1:1">
      <c r="A731" s="1" t="s">
        <v>8143</v>
      </c>
    </row>
    <row r="732" spans="1:1">
      <c r="A732" s="1" t="s">
        <v>8144</v>
      </c>
    </row>
    <row r="733" spans="1:1">
      <c r="A733" s="1" t="s">
        <v>8103</v>
      </c>
    </row>
    <row r="734" spans="1:1">
      <c r="A734" s="1" t="s">
        <v>8145</v>
      </c>
    </row>
    <row r="735" spans="1:1">
      <c r="A735" s="1" t="s">
        <v>8146</v>
      </c>
    </row>
    <row r="736" spans="1:1">
      <c r="A736" s="1" t="s">
        <v>8147</v>
      </c>
    </row>
    <row r="737" spans="1:1">
      <c r="A737" s="1" t="s">
        <v>8148</v>
      </c>
    </row>
    <row r="738" spans="1:1">
      <c r="A738" s="1" t="s">
        <v>8149</v>
      </c>
    </row>
    <row r="739" spans="1:1">
      <c r="A739" s="1" t="s">
        <v>8150</v>
      </c>
    </row>
    <row r="740" spans="1:1">
      <c r="A740" s="1" t="s">
        <v>8151</v>
      </c>
    </row>
    <row r="741" spans="1:1">
      <c r="A741" s="1" t="s">
        <v>8152</v>
      </c>
    </row>
    <row r="742" spans="1:1">
      <c r="A742" s="1" t="s">
        <v>8153</v>
      </c>
    </row>
    <row r="743" spans="1:1">
      <c r="A743" s="1" t="s">
        <v>8154</v>
      </c>
    </row>
    <row r="744" spans="1:1">
      <c r="A744" s="1" t="s">
        <v>8155</v>
      </c>
    </row>
    <row r="745" spans="1:1">
      <c r="A745" s="1" t="s">
        <v>8156</v>
      </c>
    </row>
    <row r="746" spans="1:1">
      <c r="A746" s="1" t="s">
        <v>8157</v>
      </c>
    </row>
    <row r="747" spans="1:1">
      <c r="A747" s="1" t="s">
        <v>8158</v>
      </c>
    </row>
    <row r="748" spans="1:1">
      <c r="A748" s="1" t="s">
        <v>8159</v>
      </c>
    </row>
    <row r="749" spans="1:1">
      <c r="A749" s="1" t="s">
        <v>8160</v>
      </c>
    </row>
    <row r="750" spans="1:1">
      <c r="A750" s="1" t="s">
        <v>8161</v>
      </c>
    </row>
    <row r="751" spans="1:1">
      <c r="A751" s="1" t="s">
        <v>8147</v>
      </c>
    </row>
    <row r="752" spans="1:1">
      <c r="A752" s="1" t="s">
        <v>8162</v>
      </c>
    </row>
    <row r="753" spans="1:1">
      <c r="A753" s="1" t="s">
        <v>8163</v>
      </c>
    </row>
    <row r="754" spans="1:1">
      <c r="A754" s="1" t="s">
        <v>8150</v>
      </c>
    </row>
    <row r="755" spans="1:1">
      <c r="A755" s="1" t="s">
        <v>8164</v>
      </c>
    </row>
    <row r="756" spans="1:1">
      <c r="A756" s="1" t="s">
        <v>8165</v>
      </c>
    </row>
    <row r="757" spans="1:1">
      <c r="A757" s="1" t="s">
        <v>8153</v>
      </c>
    </row>
    <row r="758" spans="1:1">
      <c r="A758" s="1" t="s">
        <v>8166</v>
      </c>
    </row>
    <row r="759" spans="1:1">
      <c r="A759" s="1" t="s">
        <v>8167</v>
      </c>
    </row>
    <row r="760" spans="1:1">
      <c r="A760" s="1" t="s">
        <v>8156</v>
      </c>
    </row>
    <row r="761" spans="1:1">
      <c r="A761" s="1" t="s">
        <v>8168</v>
      </c>
    </row>
    <row r="762" spans="1:1">
      <c r="A762" s="1" t="s">
        <v>8169</v>
      </c>
    </row>
    <row r="763" spans="1:1">
      <c r="A763" s="1" t="s">
        <v>8159</v>
      </c>
    </row>
    <row r="764" spans="1:1">
      <c r="A764" s="1" t="s">
        <v>8170</v>
      </c>
    </row>
    <row r="765" spans="1:1">
      <c r="A765" s="1" t="s">
        <v>8171</v>
      </c>
    </row>
    <row r="766" spans="1:1">
      <c r="A766" s="1" t="s">
        <v>8172</v>
      </c>
    </row>
    <row r="767" spans="1:1">
      <c r="A767" s="1" t="s">
        <v>8173</v>
      </c>
    </row>
    <row r="768" spans="1:1">
      <c r="A768" s="1" t="s">
        <v>8174</v>
      </c>
    </row>
    <row r="769" spans="1:1">
      <c r="A769" s="1" t="s">
        <v>8175</v>
      </c>
    </row>
    <row r="770" spans="1:1">
      <c r="A770" s="1" t="s">
        <v>8176</v>
      </c>
    </row>
    <row r="771" spans="1:1">
      <c r="A771" s="1" t="s">
        <v>8177</v>
      </c>
    </row>
    <row r="772" spans="1:1">
      <c r="A772" s="1" t="s">
        <v>8178</v>
      </c>
    </row>
    <row r="773" spans="1:1">
      <c r="A773" s="1" t="s">
        <v>8179</v>
      </c>
    </row>
    <row r="774" spans="1:1">
      <c r="A774" s="1" t="s">
        <v>8180</v>
      </c>
    </row>
    <row r="775" spans="1:1">
      <c r="A775" s="1" t="s">
        <v>8181</v>
      </c>
    </row>
    <row r="776" spans="1:1">
      <c r="A776" s="1" t="s">
        <v>8182</v>
      </c>
    </row>
    <row r="777" spans="1:1">
      <c r="A777" s="1" t="s">
        <v>8183</v>
      </c>
    </row>
    <row r="778" spans="1:1">
      <c r="A778" s="1" t="s">
        <v>8184</v>
      </c>
    </row>
    <row r="779" spans="1:1">
      <c r="A779" s="1" t="s">
        <v>8185</v>
      </c>
    </row>
    <row r="780" spans="1:1">
      <c r="A780" s="1" t="s">
        <v>8186</v>
      </c>
    </row>
    <row r="781" spans="1:1">
      <c r="A781" s="1" t="s">
        <v>8172</v>
      </c>
    </row>
    <row r="782" spans="1:1">
      <c r="A782" s="1" t="s">
        <v>8187</v>
      </c>
    </row>
    <row r="783" spans="1:1">
      <c r="A783" s="1" t="s">
        <v>8188</v>
      </c>
    </row>
    <row r="784" spans="1:1">
      <c r="A784" s="1" t="s">
        <v>8175</v>
      </c>
    </row>
    <row r="785" spans="1:1">
      <c r="A785" s="1" t="s">
        <v>8189</v>
      </c>
    </row>
    <row r="786" spans="1:1">
      <c r="A786" s="1" t="s">
        <v>8190</v>
      </c>
    </row>
    <row r="787" spans="1:1">
      <c r="A787" s="1" t="s">
        <v>8178</v>
      </c>
    </row>
    <row r="788" spans="1:1">
      <c r="A788" s="1" t="s">
        <v>8191</v>
      </c>
    </row>
    <row r="789" spans="1:1">
      <c r="A789" s="1" t="s">
        <v>8192</v>
      </c>
    </row>
    <row r="790" spans="1:1">
      <c r="A790" s="1" t="s">
        <v>8181</v>
      </c>
    </row>
    <row r="791" spans="1:1">
      <c r="A791" s="1" t="s">
        <v>8193</v>
      </c>
    </row>
    <row r="792" spans="1:1">
      <c r="A792" s="1" t="s">
        <v>8194</v>
      </c>
    </row>
    <row r="793" spans="1:1">
      <c r="A793" s="1" t="s">
        <v>8184</v>
      </c>
    </row>
    <row r="794" spans="1:1">
      <c r="A794" s="1" t="s">
        <v>8195</v>
      </c>
    </row>
    <row r="795" spans="1:1">
      <c r="A795" s="1" t="s">
        <v>8196</v>
      </c>
    </row>
    <row r="796" spans="1:1">
      <c r="A796" s="1" t="s">
        <v>8197</v>
      </c>
    </row>
    <row r="797" spans="1:1">
      <c r="A797" s="1" t="s">
        <v>8198</v>
      </c>
    </row>
    <row r="798" spans="1:1">
      <c r="A798" s="1" t="s">
        <v>8199</v>
      </c>
    </row>
    <row r="799" spans="1:1">
      <c r="A799" s="1" t="s">
        <v>8200</v>
      </c>
    </row>
    <row r="800" spans="1:1">
      <c r="A800" s="1" t="s">
        <v>8201</v>
      </c>
    </row>
    <row r="801" spans="1:1">
      <c r="A801" s="1" t="s">
        <v>8202</v>
      </c>
    </row>
    <row r="802" spans="1:1">
      <c r="A802" s="1" t="s">
        <v>8203</v>
      </c>
    </row>
    <row r="803" spans="1:1">
      <c r="A803" s="1" t="s">
        <v>8204</v>
      </c>
    </row>
    <row r="804" spans="1:1">
      <c r="A804" s="1" t="s">
        <v>8205</v>
      </c>
    </row>
    <row r="805" spans="1:1">
      <c r="A805" s="1" t="s">
        <v>8206</v>
      </c>
    </row>
    <row r="806" spans="1:1">
      <c r="A806" s="1" t="s">
        <v>8207</v>
      </c>
    </row>
    <row r="807" spans="1:1">
      <c r="A807" s="1" t="s">
        <v>8208</v>
      </c>
    </row>
    <row r="808" spans="1:1">
      <c r="A808" s="1" t="s">
        <v>8209</v>
      </c>
    </row>
    <row r="809" spans="1:1">
      <c r="A809" s="1" t="s">
        <v>8210</v>
      </c>
    </row>
    <row r="810" spans="1:1">
      <c r="A810" s="1" t="s">
        <v>8211</v>
      </c>
    </row>
    <row r="811" spans="1:1">
      <c r="A811" s="1" t="s">
        <v>8212</v>
      </c>
    </row>
    <row r="812" spans="1:1">
      <c r="A812" s="1" t="s">
        <v>8213</v>
      </c>
    </row>
    <row r="813" spans="1:1">
      <c r="A813" s="1" t="s">
        <v>8214</v>
      </c>
    </row>
    <row r="814" spans="1:1">
      <c r="A814" s="1" t="s">
        <v>8215</v>
      </c>
    </row>
    <row r="815" spans="1:1">
      <c r="A815" s="1" t="s">
        <v>8216</v>
      </c>
    </row>
    <row r="816" spans="1:1">
      <c r="A816" s="1" t="s">
        <v>8217</v>
      </c>
    </row>
    <row r="817" spans="1:1">
      <c r="A817" s="1" t="s">
        <v>8218</v>
      </c>
    </row>
    <row r="818" spans="1:1">
      <c r="A818" s="1" t="s">
        <v>8219</v>
      </c>
    </row>
    <row r="819" spans="1:1">
      <c r="A819" s="1" t="s">
        <v>8220</v>
      </c>
    </row>
    <row r="820" spans="1:1">
      <c r="A820" s="1" t="s">
        <v>8221</v>
      </c>
    </row>
    <row r="821" spans="1:1">
      <c r="A821" s="1" t="s">
        <v>8222</v>
      </c>
    </row>
    <row r="822" spans="1:1">
      <c r="A822" s="1" t="s">
        <v>8223</v>
      </c>
    </row>
    <row r="823" spans="1:1">
      <c r="A823" s="1" t="s">
        <v>8224</v>
      </c>
    </row>
    <row r="824" spans="1:1">
      <c r="A824" s="1" t="s">
        <v>8225</v>
      </c>
    </row>
    <row r="825" spans="1:1">
      <c r="A825" s="1" t="s">
        <v>8226</v>
      </c>
    </row>
    <row r="826" spans="1:1">
      <c r="A826" s="1" t="s">
        <v>8227</v>
      </c>
    </row>
    <row r="827" spans="1:1">
      <c r="A827" s="1" t="s">
        <v>8228</v>
      </c>
    </row>
    <row r="828" spans="1:1">
      <c r="A828" s="1" t="s">
        <v>8229</v>
      </c>
    </row>
    <row r="829" spans="1:1">
      <c r="A829" s="1" t="s">
        <v>8230</v>
      </c>
    </row>
    <row r="830" spans="1:1">
      <c r="A830" s="1" t="s">
        <v>8231</v>
      </c>
    </row>
    <row r="831" spans="1:1">
      <c r="A831" s="1" t="s">
        <v>8058</v>
      </c>
    </row>
    <row r="832" spans="1:1">
      <c r="A832" s="1" t="s">
        <v>8232</v>
      </c>
    </row>
    <row r="833" spans="1:1">
      <c r="A833" s="1" t="s">
        <v>8233</v>
      </c>
    </row>
    <row r="834" spans="1:1">
      <c r="A834" s="1" t="s">
        <v>8234</v>
      </c>
    </row>
    <row r="835" spans="1:1">
      <c r="A835" s="1" t="s">
        <v>8197</v>
      </c>
    </row>
    <row r="836" spans="1:1">
      <c r="A836" s="1" t="s">
        <v>8235</v>
      </c>
    </row>
    <row r="837" spans="1:1">
      <c r="A837" s="1" t="s">
        <v>8236</v>
      </c>
    </row>
    <row r="838" spans="1:1">
      <c r="A838" s="1" t="s">
        <v>8200</v>
      </c>
    </row>
    <row r="839" spans="1:1">
      <c r="A839" s="1" t="s">
        <v>8237</v>
      </c>
    </row>
    <row r="840" spans="1:1">
      <c r="A840" s="1" t="s">
        <v>8238</v>
      </c>
    </row>
    <row r="841" spans="1:1">
      <c r="A841" s="1" t="s">
        <v>8239</v>
      </c>
    </row>
    <row r="842" spans="1:1">
      <c r="A842" s="1" t="s">
        <v>8204</v>
      </c>
    </row>
    <row r="843" spans="1:1">
      <c r="A843" s="1" t="s">
        <v>8240</v>
      </c>
    </row>
    <row r="844" spans="1:1">
      <c r="A844" s="1" t="s">
        <v>8241</v>
      </c>
    </row>
    <row r="845" spans="1:1">
      <c r="A845" s="1" t="s">
        <v>8207</v>
      </c>
    </row>
    <row r="846" spans="1:1">
      <c r="A846" s="1" t="s">
        <v>8242</v>
      </c>
    </row>
    <row r="847" spans="1:1">
      <c r="A847" s="1" t="s">
        <v>8243</v>
      </c>
    </row>
    <row r="848" spans="1:1">
      <c r="A848" s="1" t="s">
        <v>8210</v>
      </c>
    </row>
    <row r="849" spans="1:1">
      <c r="A849" s="1" t="s">
        <v>8244</v>
      </c>
    </row>
    <row r="850" spans="1:1">
      <c r="A850" s="1" t="s">
        <v>8245</v>
      </c>
    </row>
    <row r="851" spans="1:1">
      <c r="A851" s="1" t="s">
        <v>8246</v>
      </c>
    </row>
    <row r="852" spans="1:1">
      <c r="A852" s="1" t="s">
        <v>8247</v>
      </c>
    </row>
    <row r="853" spans="1:1">
      <c r="A853" s="1" t="s">
        <v>8248</v>
      </c>
    </row>
    <row r="854" spans="1:1">
      <c r="A854" s="1" t="s">
        <v>8249</v>
      </c>
    </row>
    <row r="855" spans="1:1">
      <c r="A855" s="1" t="s">
        <v>8250</v>
      </c>
    </row>
    <row r="856" spans="1:1">
      <c r="A856" s="1" t="s">
        <v>8251</v>
      </c>
    </row>
    <row r="857" spans="1:1">
      <c r="A857" s="1" t="s">
        <v>8252</v>
      </c>
    </row>
    <row r="858" spans="1:1">
      <c r="A858" s="1" t="s">
        <v>8253</v>
      </c>
    </row>
    <row r="859" spans="1:1">
      <c r="A859" s="1" t="s">
        <v>8220</v>
      </c>
    </row>
    <row r="860" spans="1:1">
      <c r="A860" s="1" t="s">
        <v>8254</v>
      </c>
    </row>
    <row r="861" spans="1:1">
      <c r="A861" s="1" t="s">
        <v>8255</v>
      </c>
    </row>
    <row r="862" spans="1:1">
      <c r="A862" s="1" t="s">
        <v>8223</v>
      </c>
    </row>
    <row r="863" spans="1:1">
      <c r="A863" s="1" t="s">
        <v>8256</v>
      </c>
    </row>
    <row r="864" spans="1:1">
      <c r="A864" s="1" t="s">
        <v>8257</v>
      </c>
    </row>
    <row r="865" spans="1:1">
      <c r="A865" s="1" t="s">
        <v>8226</v>
      </c>
    </row>
    <row r="866" spans="1:1">
      <c r="A866" s="1" t="s">
        <v>8258</v>
      </c>
    </row>
    <row r="867" spans="1:1">
      <c r="A867" s="1" t="s">
        <v>8259</v>
      </c>
    </row>
    <row r="868" spans="1:1">
      <c r="A868" s="1" t="s">
        <v>8229</v>
      </c>
    </row>
    <row r="869" spans="1:1">
      <c r="A869" s="1" t="s">
        <v>8260</v>
      </c>
    </row>
    <row r="870" spans="1:1">
      <c r="A870" s="1" t="s">
        <v>8261</v>
      </c>
    </row>
    <row r="871" spans="1:1">
      <c r="A871" s="1" t="s">
        <v>8262</v>
      </c>
    </row>
    <row r="872" spans="1:1">
      <c r="A872" s="1" t="s">
        <v>8232</v>
      </c>
    </row>
    <row r="873" spans="1:1">
      <c r="A873" s="1" t="s">
        <v>45</v>
      </c>
    </row>
    <row r="874" spans="1:1">
      <c r="A874" s="1" t="s">
        <v>8263</v>
      </c>
    </row>
    <row r="875" spans="1:1">
      <c r="A875" s="1" t="s">
        <v>8264</v>
      </c>
    </row>
    <row r="876" spans="1:1">
      <c r="A876" s="1" t="s">
        <v>8265</v>
      </c>
    </row>
    <row r="877" spans="1:1">
      <c r="A877" s="1" t="s">
        <v>8266</v>
      </c>
    </row>
    <row r="878" spans="1:1">
      <c r="A878" s="1" t="s">
        <v>8267</v>
      </c>
    </row>
    <row r="879" spans="1:1">
      <c r="A879" s="1" t="s">
        <v>1877</v>
      </c>
    </row>
    <row r="880" spans="1:1">
      <c r="A880" s="1"/>
    </row>
    <row r="881" spans="1:1">
      <c r="A881" s="1"/>
    </row>
    <row r="882" spans="1:1">
      <c r="A882" s="1"/>
    </row>
    <row r="883" spans="1:1">
      <c r="A883" s="1" t="s">
        <v>1878</v>
      </c>
    </row>
    <row r="884" spans="1:1">
      <c r="A884" s="1" t="s">
        <v>1879</v>
      </c>
    </row>
    <row r="885" spans="1:1">
      <c r="A885" s="1" t="s">
        <v>1646</v>
      </c>
    </row>
    <row r="886" spans="1:1">
      <c r="A886" s="1" t="s">
        <v>1880</v>
      </c>
    </row>
    <row r="887" spans="1:1">
      <c r="A887" s="1" t="s">
        <v>1645</v>
      </c>
    </row>
    <row r="888" spans="1:1">
      <c r="A888" s="1" t="s">
        <v>1646</v>
      </c>
    </row>
    <row r="889" spans="1:1">
      <c r="A889" s="1" t="s">
        <v>1646</v>
      </c>
    </row>
    <row r="890" spans="1:1">
      <c r="A890" s="1" t="s">
        <v>1881</v>
      </c>
    </row>
    <row r="891" spans="1:1">
      <c r="A891" s="1" t="s">
        <v>1646</v>
      </c>
    </row>
    <row r="892" spans="1:1">
      <c r="A892" s="1" t="s">
        <v>1646</v>
      </c>
    </row>
    <row r="893" spans="1:1">
      <c r="A893" s="1" t="s">
        <v>1882</v>
      </c>
    </row>
    <row r="894" spans="1:1">
      <c r="A894" s="1" t="s">
        <v>1883</v>
      </c>
    </row>
    <row r="895" spans="1:1">
      <c r="A895" s="1" t="s">
        <v>1646</v>
      </c>
    </row>
    <row r="896" spans="1:1">
      <c r="A896" s="1" t="s">
        <v>1884</v>
      </c>
    </row>
    <row r="897" spans="1:1">
      <c r="A897" s="1" t="s">
        <v>1646</v>
      </c>
    </row>
    <row r="898" spans="1:1">
      <c r="A898" s="1" t="s">
        <v>1646</v>
      </c>
    </row>
    <row r="899" spans="1:1">
      <c r="A899" s="1" t="s">
        <v>1646</v>
      </c>
    </row>
    <row r="900" spans="1:1">
      <c r="A900" s="1" t="s">
        <v>1885</v>
      </c>
    </row>
    <row r="901" spans="1:1">
      <c r="A901" s="1" t="s">
        <v>1886</v>
      </c>
    </row>
    <row r="902" spans="1:1">
      <c r="A902" s="1" t="s">
        <v>1887</v>
      </c>
    </row>
    <row r="903" spans="1:1">
      <c r="A903" s="1" t="s">
        <v>1888</v>
      </c>
    </row>
    <row r="904" spans="1:1">
      <c r="A904" s="1" t="s">
        <v>1889</v>
      </c>
    </row>
    <row r="905" spans="1:1">
      <c r="A905" s="1"/>
    </row>
    <row r="906" spans="1:1">
      <c r="A906" s="1"/>
    </row>
    <row r="907" spans="1:1">
      <c r="A907" s="1" t="s">
        <v>64</v>
      </c>
    </row>
    <row r="908" spans="1:1">
      <c r="A908" s="1" t="s">
        <v>1890</v>
      </c>
    </row>
    <row r="909" spans="1:1">
      <c r="A909" s="1" t="s">
        <v>1509</v>
      </c>
    </row>
    <row r="910" spans="1:1">
      <c r="A910" s="1" t="s">
        <v>1891</v>
      </c>
    </row>
    <row r="911" spans="1:1">
      <c r="A911" s="1" t="s">
        <v>1892</v>
      </c>
    </row>
    <row r="912" spans="1:1">
      <c r="A912" s="1" t="s">
        <v>1893</v>
      </c>
    </row>
    <row r="913" spans="1:1">
      <c r="A913" s="1" t="s">
        <v>70</v>
      </c>
    </row>
    <row r="914" spans="1:1">
      <c r="A914" s="1" t="s">
        <v>71</v>
      </c>
    </row>
    <row r="915" spans="1:1">
      <c r="A915" s="1" t="s">
        <v>1894</v>
      </c>
    </row>
    <row r="916" spans="1:1">
      <c r="A916" s="1" t="s">
        <v>45</v>
      </c>
    </row>
    <row r="917" spans="1:1">
      <c r="A917" s="1" t="s">
        <v>8268</v>
      </c>
    </row>
    <row r="918" spans="1:1">
      <c r="A918" s="1" t="s">
        <v>8269</v>
      </c>
    </row>
    <row r="919" spans="1:1">
      <c r="A919" s="1" t="s">
        <v>8270</v>
      </c>
    </row>
    <row r="920" spans="1:1">
      <c r="A920" s="1" t="s">
        <v>8271</v>
      </c>
    </row>
    <row r="921" spans="1:1">
      <c r="A921" s="1" t="s">
        <v>8272</v>
      </c>
    </row>
    <row r="922" spans="1:1">
      <c r="A922" s="1" t="s">
        <v>1895</v>
      </c>
    </row>
    <row r="923" spans="1:1">
      <c r="A923" s="1"/>
    </row>
    <row r="924" spans="1:1">
      <c r="A924" s="1"/>
    </row>
    <row r="925" spans="1:1">
      <c r="A925" s="1"/>
    </row>
    <row r="926" spans="1:1">
      <c r="A926" s="1" t="s">
        <v>1878</v>
      </c>
    </row>
    <row r="927" spans="1:1">
      <c r="A927" s="1" t="s">
        <v>1896</v>
      </c>
    </row>
    <row r="928" spans="1:1">
      <c r="A928" s="1" t="s">
        <v>1643</v>
      </c>
    </row>
    <row r="929" spans="1:1">
      <c r="A929" s="1" t="s">
        <v>1880</v>
      </c>
    </row>
    <row r="930" spans="1:1">
      <c r="A930" s="1" t="s">
        <v>1645</v>
      </c>
    </row>
    <row r="931" spans="1:1">
      <c r="A931" s="1" t="s">
        <v>1646</v>
      </c>
    </row>
    <row r="932" spans="1:1">
      <c r="A932" s="1" t="s">
        <v>1881</v>
      </c>
    </row>
    <row r="933" spans="1:1">
      <c r="A933" s="1" t="s">
        <v>1646</v>
      </c>
    </row>
    <row r="934" spans="1:1">
      <c r="A934" s="1" t="s">
        <v>1646</v>
      </c>
    </row>
    <row r="935" spans="1:1">
      <c r="A935" s="1" t="s">
        <v>1897</v>
      </c>
    </row>
    <row r="936" spans="1:1">
      <c r="A936" s="1" t="s">
        <v>1646</v>
      </c>
    </row>
    <row r="937" spans="1:1">
      <c r="A937" s="1" t="s">
        <v>1898</v>
      </c>
    </row>
    <row r="938" spans="1:1">
      <c r="A938" s="1" t="s">
        <v>1646</v>
      </c>
    </row>
    <row r="939" spans="1:1">
      <c r="A939" s="1" t="s">
        <v>1646</v>
      </c>
    </row>
    <row r="940" spans="1:1">
      <c r="A940" s="1" t="s">
        <v>1885</v>
      </c>
    </row>
    <row r="941" spans="1:1">
      <c r="A941" s="1" t="s">
        <v>1883</v>
      </c>
    </row>
    <row r="942" spans="1:1">
      <c r="A942" s="1" t="s">
        <v>1646</v>
      </c>
    </row>
    <row r="943" spans="1:1">
      <c r="A943" s="1" t="s">
        <v>1899</v>
      </c>
    </row>
    <row r="944" spans="1:1">
      <c r="A944" s="1" t="s">
        <v>1646</v>
      </c>
    </row>
    <row r="945" spans="1:1">
      <c r="A945" s="1" t="s">
        <v>1900</v>
      </c>
    </row>
    <row r="946" spans="1:1">
      <c r="A946" s="1" t="s">
        <v>1901</v>
      </c>
    </row>
    <row r="947" spans="1:1">
      <c r="A947" s="1" t="s">
        <v>1889</v>
      </c>
    </row>
    <row r="948" spans="1:1">
      <c r="A948" s="1"/>
    </row>
    <row r="949" spans="1:1">
      <c r="A949" s="1"/>
    </row>
    <row r="950" spans="1:1">
      <c r="A950" s="1" t="s">
        <v>64</v>
      </c>
    </row>
    <row r="951" spans="1:1">
      <c r="A951" s="1" t="s">
        <v>1902</v>
      </c>
    </row>
    <row r="952" spans="1:1">
      <c r="A952" s="1" t="s">
        <v>1509</v>
      </c>
    </row>
    <row r="953" spans="1:1">
      <c r="A953" s="1" t="s">
        <v>1903</v>
      </c>
    </row>
    <row r="954" spans="1:1">
      <c r="A954" s="1" t="s">
        <v>1904</v>
      </c>
    </row>
    <row r="955" spans="1:1">
      <c r="A955" s="1" t="s">
        <v>1905</v>
      </c>
    </row>
    <row r="956" spans="1:1">
      <c r="A956" s="1" t="s">
        <v>70</v>
      </c>
    </row>
    <row r="957" spans="1:1">
      <c r="A957" s="1" t="s">
        <v>71</v>
      </c>
    </row>
    <row r="958" spans="1:1">
      <c r="A958" s="1" t="s">
        <v>1906</v>
      </c>
    </row>
    <row r="959" spans="1:1">
      <c r="A959" s="1" t="s">
        <v>156</v>
      </c>
    </row>
    <row r="960" spans="1:1">
      <c r="A960" s="1" t="s">
        <v>8273</v>
      </c>
    </row>
    <row r="961" spans="1:1">
      <c r="A961" s="1" t="s">
        <v>8274</v>
      </c>
    </row>
    <row r="962" spans="1:1">
      <c r="A962" s="1" t="s">
        <v>8275</v>
      </c>
    </row>
    <row r="963" spans="1:1">
      <c r="A963" s="1" t="s">
        <v>8276</v>
      </c>
    </row>
    <row r="964" spans="1:1">
      <c r="A964" s="1" t="s">
        <v>8277</v>
      </c>
    </row>
    <row r="965" spans="1:1">
      <c r="A965" s="1" t="s">
        <v>8278</v>
      </c>
    </row>
    <row r="966" spans="1:1">
      <c r="A966" s="1" t="s">
        <v>8279</v>
      </c>
    </row>
    <row r="967" spans="1:1">
      <c r="A967" s="1" t="s">
        <v>8280</v>
      </c>
    </row>
    <row r="968" spans="1:1">
      <c r="A968" s="1" t="s">
        <v>8281</v>
      </c>
    </row>
    <row r="969" spans="1:1">
      <c r="A969" s="1"/>
    </row>
    <row r="970" spans="1:1">
      <c r="A970" s="1"/>
    </row>
    <row r="971" spans="1:1">
      <c r="A971" s="1"/>
    </row>
    <row r="972" spans="1:1">
      <c r="A972" s="1" t="s">
        <v>2869</v>
      </c>
    </row>
    <row r="973" spans="1:1">
      <c r="A973" s="1" t="s">
        <v>8282</v>
      </c>
    </row>
    <row r="974" spans="1:1">
      <c r="A974" s="1" t="s">
        <v>1881</v>
      </c>
    </row>
    <row r="975" spans="1:1">
      <c r="A975" s="1" t="s">
        <v>1646</v>
      </c>
    </row>
    <row r="976" spans="1:1">
      <c r="A976" s="1" t="s">
        <v>1646</v>
      </c>
    </row>
    <row r="977" spans="1:1">
      <c r="A977" s="1" t="s">
        <v>1897</v>
      </c>
    </row>
    <row r="978" spans="1:1">
      <c r="A978" s="1" t="s">
        <v>1646</v>
      </c>
    </row>
    <row r="979" spans="1:1">
      <c r="A979" s="1" t="s">
        <v>1884</v>
      </c>
    </row>
    <row r="980" spans="1:1">
      <c r="A980" s="1" t="s">
        <v>1645</v>
      </c>
    </row>
    <row r="981" spans="1:1">
      <c r="A981" s="1" t="s">
        <v>1646</v>
      </c>
    </row>
    <row r="982" spans="1:1">
      <c r="A982" s="1" t="s">
        <v>1885</v>
      </c>
    </row>
    <row r="983" spans="1:1">
      <c r="A983" s="1" t="s">
        <v>1646</v>
      </c>
    </row>
    <row r="984" spans="1:1">
      <c r="A984" s="1" t="s">
        <v>8283</v>
      </c>
    </row>
    <row r="985" spans="1:1">
      <c r="A985" s="1" t="s">
        <v>1646</v>
      </c>
    </row>
    <row r="986" spans="1:1">
      <c r="A986" s="1" t="s">
        <v>1646</v>
      </c>
    </row>
    <row r="987" spans="1:1">
      <c r="A987" s="1" t="s">
        <v>8284</v>
      </c>
    </row>
    <row r="988" spans="1:1">
      <c r="A988" s="1" t="s">
        <v>8285</v>
      </c>
    </row>
    <row r="989" spans="1:1">
      <c r="A989" s="1" t="s">
        <v>1886</v>
      </c>
    </row>
    <row r="990" spans="1:1">
      <c r="A990" s="1" t="s">
        <v>8286</v>
      </c>
    </row>
    <row r="991" spans="1:1">
      <c r="A991" s="1" t="s">
        <v>1887</v>
      </c>
    </row>
    <row r="992" spans="1:1">
      <c r="A992" s="1" t="s">
        <v>8287</v>
      </c>
    </row>
    <row r="993" spans="1:1">
      <c r="A993" s="1" t="s">
        <v>1889</v>
      </c>
    </row>
    <row r="994" spans="1:1">
      <c r="A994" s="1"/>
    </row>
    <row r="995" spans="1:1">
      <c r="A995" s="1"/>
    </row>
    <row r="996" spans="1:1">
      <c r="A996" s="1" t="s">
        <v>64</v>
      </c>
    </row>
    <row r="997" spans="1:1">
      <c r="A997" s="1" t="s">
        <v>8288</v>
      </c>
    </row>
    <row r="998" spans="1:1">
      <c r="A998" s="1" t="s">
        <v>88</v>
      </c>
    </row>
    <row r="999" spans="1:1">
      <c r="A999" s="1" t="s">
        <v>8289</v>
      </c>
    </row>
    <row r="1000" spans="1:1">
      <c r="A1000" s="1" t="s">
        <v>8290</v>
      </c>
    </row>
    <row r="1001" spans="1:1">
      <c r="A1001" s="1" t="s">
        <v>8291</v>
      </c>
    </row>
    <row r="1002" spans="1:1">
      <c r="A1002" s="1" t="s">
        <v>70</v>
      </c>
    </row>
    <row r="1003" spans="1:1">
      <c r="A1003" s="1" t="s">
        <v>71</v>
      </c>
    </row>
    <row r="1004" spans="1:1">
      <c r="A1004" s="1" t="s">
        <v>8292</v>
      </c>
    </row>
    <row r="1005" spans="1:1">
      <c r="A1005" s="1" t="s">
        <v>156</v>
      </c>
    </row>
    <row r="1006" spans="1:1">
      <c r="A1006" s="1" t="s">
        <v>8293</v>
      </c>
    </row>
    <row r="1007" spans="1:1">
      <c r="A1007" s="1" t="s">
        <v>8294</v>
      </c>
    </row>
    <row r="1008" spans="1:1">
      <c r="A1008" s="1" t="s">
        <v>8295</v>
      </c>
    </row>
    <row r="1009" spans="1:1">
      <c r="A1009" s="1" t="s">
        <v>8296</v>
      </c>
    </row>
    <row r="1010" spans="1:1">
      <c r="A1010" s="1" t="s">
        <v>8297</v>
      </c>
    </row>
    <row r="1011" spans="1:1">
      <c r="A1011" s="1" t="s">
        <v>8298</v>
      </c>
    </row>
    <row r="1012" spans="1:1">
      <c r="A1012" s="1" t="s">
        <v>8299</v>
      </c>
    </row>
    <row r="1013" spans="1:1">
      <c r="A1013" s="1" t="s">
        <v>8300</v>
      </c>
    </row>
    <row r="1014" spans="1:1">
      <c r="A1014" s="1" t="s">
        <v>8301</v>
      </c>
    </row>
    <row r="1015" spans="1:1">
      <c r="A1015" s="1"/>
    </row>
    <row r="1016" spans="1:1">
      <c r="A1016" s="1"/>
    </row>
    <row r="1017" spans="1:1">
      <c r="A1017" s="1"/>
    </row>
    <row r="1018" spans="1:1">
      <c r="A1018" s="1" t="s">
        <v>1878</v>
      </c>
    </row>
    <row r="1019" spans="1:1">
      <c r="A1019" s="1" t="s">
        <v>8302</v>
      </c>
    </row>
    <row r="1020" spans="1:1">
      <c r="A1020" s="1" t="s">
        <v>1908</v>
      </c>
    </row>
    <row r="1021" spans="1:1">
      <c r="A1021" s="1" t="s">
        <v>1646</v>
      </c>
    </row>
    <row r="1022" spans="1:1">
      <c r="A1022" s="1" t="s">
        <v>1646</v>
      </c>
    </row>
    <row r="1023" spans="1:1">
      <c r="A1023" s="1" t="s">
        <v>1881</v>
      </c>
    </row>
    <row r="1024" spans="1:1">
      <c r="A1024" s="1" t="s">
        <v>1646</v>
      </c>
    </row>
    <row r="1025" spans="1:1">
      <c r="A1025" s="1" t="s">
        <v>1897</v>
      </c>
    </row>
    <row r="1026" spans="1:1">
      <c r="A1026" s="1" t="s">
        <v>1645</v>
      </c>
    </row>
    <row r="1027" spans="1:1">
      <c r="A1027" s="1" t="s">
        <v>1646</v>
      </c>
    </row>
    <row r="1028" spans="1:1">
      <c r="A1028" s="1" t="s">
        <v>1884</v>
      </c>
    </row>
    <row r="1029" spans="1:1">
      <c r="A1029" s="1" t="s">
        <v>1646</v>
      </c>
    </row>
    <row r="1030" spans="1:1">
      <c r="A1030" s="1" t="s">
        <v>1885</v>
      </c>
    </row>
    <row r="1031" spans="1:1">
      <c r="A1031" s="1" t="s">
        <v>1916</v>
      </c>
    </row>
    <row r="1032" spans="1:1">
      <c r="A1032" s="1" t="s">
        <v>1646</v>
      </c>
    </row>
    <row r="1033" spans="1:1">
      <c r="A1033" s="1" t="s">
        <v>1899</v>
      </c>
    </row>
    <row r="1034" spans="1:1">
      <c r="A1034" s="1" t="s">
        <v>1646</v>
      </c>
    </row>
    <row r="1035" spans="1:1">
      <c r="A1035" s="1" t="s">
        <v>8303</v>
      </c>
    </row>
    <row r="1036" spans="1:1">
      <c r="A1036" s="1" t="s">
        <v>8304</v>
      </c>
    </row>
    <row r="1037" spans="1:1">
      <c r="A1037" s="1" t="s">
        <v>1900</v>
      </c>
    </row>
    <row r="1038" spans="1:1">
      <c r="A1038" s="1" t="s">
        <v>8305</v>
      </c>
    </row>
    <row r="1039" spans="1:1">
      <c r="A1039" s="1" t="s">
        <v>1889</v>
      </c>
    </row>
    <row r="1040" spans="1:1">
      <c r="A1040" s="1"/>
    </row>
    <row r="1041" spans="1:1">
      <c r="A1041" s="1"/>
    </row>
    <row r="1042" spans="1:1">
      <c r="A1042" s="1" t="s">
        <v>64</v>
      </c>
    </row>
    <row r="1043" spans="1:1">
      <c r="A1043" s="1" t="s">
        <v>8306</v>
      </c>
    </row>
    <row r="1044" spans="1:1">
      <c r="A1044" s="1" t="s">
        <v>88</v>
      </c>
    </row>
    <row r="1045" spans="1:1">
      <c r="A1045" s="1" t="s">
        <v>8307</v>
      </c>
    </row>
    <row r="1046" spans="1:1">
      <c r="A1046" s="1" t="s">
        <v>8308</v>
      </c>
    </row>
    <row r="1047" spans="1:1">
      <c r="A1047" s="1" t="s">
        <v>8309</v>
      </c>
    </row>
    <row r="1048" spans="1:1">
      <c r="A1048" s="1" t="s">
        <v>70</v>
      </c>
    </row>
    <row r="1049" spans="1:1">
      <c r="A1049" s="1" t="s">
        <v>71</v>
      </c>
    </row>
    <row r="1050" spans="1:1">
      <c r="A1050" s="1" t="s">
        <v>8310</v>
      </c>
    </row>
    <row r="1051" spans="1:1">
      <c r="A1051" s="1" t="s">
        <v>252</v>
      </c>
    </row>
    <row r="1052" spans="1:1">
      <c r="A1052" s="1" t="s">
        <v>8311</v>
      </c>
    </row>
    <row r="1053" spans="1:1">
      <c r="A1053" s="1" t="s">
        <v>8312</v>
      </c>
    </row>
    <row r="1054" spans="1:1">
      <c r="A1054" s="1" t="s">
        <v>8313</v>
      </c>
    </row>
    <row r="1055" spans="1:1">
      <c r="A1055" s="1" t="s">
        <v>8314</v>
      </c>
    </row>
    <row r="1056" spans="1:1">
      <c r="A1056" s="1" t="s">
        <v>8315</v>
      </c>
    </row>
    <row r="1057" spans="1:1">
      <c r="A1057" s="1" t="s">
        <v>1909</v>
      </c>
    </row>
    <row r="1058" spans="1:1">
      <c r="A1058" s="1"/>
    </row>
    <row r="1059" spans="1:1">
      <c r="A1059" s="1"/>
    </row>
    <row r="1060" spans="1:1">
      <c r="A1060" s="1"/>
    </row>
    <row r="1061" spans="1:1">
      <c r="A1061" s="1" t="s">
        <v>1910</v>
      </c>
    </row>
    <row r="1062" spans="1:1">
      <c r="A1062" s="1" t="s">
        <v>1911</v>
      </c>
    </row>
    <row r="1063" spans="1:1">
      <c r="A1063" s="1" t="s">
        <v>1912</v>
      </c>
    </row>
    <row r="1064" spans="1:1">
      <c r="A1064" s="1" t="s">
        <v>1646</v>
      </c>
    </row>
    <row r="1065" spans="1:1">
      <c r="A1065" s="1" t="s">
        <v>1913</v>
      </c>
    </row>
    <row r="1066" spans="1:1">
      <c r="A1066" s="1" t="s">
        <v>1645</v>
      </c>
    </row>
    <row r="1067" spans="1:1">
      <c r="A1067" s="1" t="s">
        <v>1914</v>
      </c>
    </row>
    <row r="1068" spans="1:1">
      <c r="A1068" s="1" t="s">
        <v>1646</v>
      </c>
    </row>
    <row r="1069" spans="1:1">
      <c r="A1069" s="1" t="s">
        <v>1915</v>
      </c>
    </row>
    <row r="1070" spans="1:1">
      <c r="A1070" s="1" t="s">
        <v>1916</v>
      </c>
    </row>
    <row r="1071" spans="1:1">
      <c r="A1071" s="1" t="s">
        <v>1917</v>
      </c>
    </row>
    <row r="1072" spans="1:1">
      <c r="A1072" s="1" t="s">
        <v>1646</v>
      </c>
    </row>
    <row r="1073" spans="1:1">
      <c r="A1073" s="1" t="s">
        <v>1918</v>
      </c>
    </row>
    <row r="1074" spans="1:1">
      <c r="A1074" s="1" t="s">
        <v>1646</v>
      </c>
    </row>
    <row r="1075" spans="1:1">
      <c r="A1075" s="1" t="s">
        <v>1919</v>
      </c>
    </row>
    <row r="1076" spans="1:1">
      <c r="A1076" s="1" t="s">
        <v>1646</v>
      </c>
    </row>
    <row r="1077" spans="1:1">
      <c r="A1077" s="1" t="s">
        <v>1920</v>
      </c>
    </row>
    <row r="1078" spans="1:1">
      <c r="A1078" s="1" t="s">
        <v>1646</v>
      </c>
    </row>
    <row r="1079" spans="1:1">
      <c r="A1079" s="1" t="s">
        <v>1921</v>
      </c>
    </row>
    <row r="1080" spans="1:1">
      <c r="A1080" s="1" t="s">
        <v>1900</v>
      </c>
    </row>
    <row r="1081" spans="1:1">
      <c r="A1081" s="1" t="s">
        <v>1922</v>
      </c>
    </row>
    <row r="1082" spans="1:1">
      <c r="A1082" s="1" t="s">
        <v>1889</v>
      </c>
    </row>
    <row r="1083" spans="1:1">
      <c r="A1083" s="1"/>
    </row>
    <row r="1084" spans="1:1">
      <c r="A1084" s="1"/>
    </row>
    <row r="1085" spans="1:1">
      <c r="A1085" s="1" t="s">
        <v>64</v>
      </c>
    </row>
    <row r="1086" spans="1:1">
      <c r="A1086" s="1" t="s">
        <v>1923</v>
      </c>
    </row>
    <row r="1087" spans="1:1">
      <c r="A1087" s="1" t="s">
        <v>1509</v>
      </c>
    </row>
    <row r="1088" spans="1:1">
      <c r="A1088" s="1" t="s">
        <v>1924</v>
      </c>
    </row>
    <row r="1089" spans="1:1">
      <c r="A1089" s="1" t="s">
        <v>1925</v>
      </c>
    </row>
    <row r="1090" spans="1:1">
      <c r="A1090" s="1" t="s">
        <v>1926</v>
      </c>
    </row>
    <row r="1091" spans="1:1">
      <c r="A1091" s="1" t="s">
        <v>70</v>
      </c>
    </row>
    <row r="1092" spans="1:1">
      <c r="A1092" s="1" t="s">
        <v>71</v>
      </c>
    </row>
    <row r="1093" spans="1:1">
      <c r="A1093" s="1" t="s">
        <v>1927</v>
      </c>
    </row>
    <row r="1094" spans="1:1">
      <c r="A1094" s="1" t="s">
        <v>252</v>
      </c>
    </row>
    <row r="1095" spans="1:1">
      <c r="A1095" s="1" t="s">
        <v>8316</v>
      </c>
    </row>
    <row r="1096" spans="1:1">
      <c r="A1096" s="1" t="s">
        <v>8317</v>
      </c>
    </row>
    <row r="1097" spans="1:1">
      <c r="A1097" s="1" t="s">
        <v>8318</v>
      </c>
    </row>
    <row r="1098" spans="1:1">
      <c r="A1098" s="1" t="s">
        <v>8319</v>
      </c>
    </row>
    <row r="1099" spans="1:1">
      <c r="A1099" s="1" t="s">
        <v>8320</v>
      </c>
    </row>
    <row r="1100" spans="1:1">
      <c r="A1100" s="1" t="s">
        <v>1928</v>
      </c>
    </row>
    <row r="1101" spans="1:1">
      <c r="A1101" s="1"/>
    </row>
    <row r="1102" spans="1:1">
      <c r="A1102" s="1"/>
    </row>
    <row r="1103" spans="1:1">
      <c r="A1103" s="1"/>
    </row>
    <row r="1104" spans="1:1">
      <c r="A1104" s="1" t="s">
        <v>1929</v>
      </c>
    </row>
    <row r="1105" spans="1:1">
      <c r="A1105" s="1" t="s">
        <v>1930</v>
      </c>
    </row>
    <row r="1106" spans="1:1">
      <c r="A1106" s="1" t="s">
        <v>1643</v>
      </c>
    </row>
    <row r="1107" spans="1:1">
      <c r="A1107" s="1" t="s">
        <v>1931</v>
      </c>
    </row>
    <row r="1108" spans="1:1">
      <c r="A1108" s="1" t="s">
        <v>1646</v>
      </c>
    </row>
    <row r="1109" spans="1:1">
      <c r="A1109" s="1" t="s">
        <v>1646</v>
      </c>
    </row>
    <row r="1110" spans="1:1">
      <c r="A1110" s="1" t="s">
        <v>1645</v>
      </c>
    </row>
    <row r="1111" spans="1:1">
      <c r="A1111" s="1" t="s">
        <v>1932</v>
      </c>
    </row>
    <row r="1112" spans="1:1">
      <c r="A1112" s="1" t="s">
        <v>1646</v>
      </c>
    </row>
    <row r="1113" spans="1:1">
      <c r="A1113" s="1" t="s">
        <v>1646</v>
      </c>
    </row>
    <row r="1114" spans="1:1">
      <c r="A1114" s="1" t="s">
        <v>1933</v>
      </c>
    </row>
    <row r="1115" spans="1:1">
      <c r="A1115" s="1" t="s">
        <v>1646</v>
      </c>
    </row>
    <row r="1116" spans="1:1">
      <c r="A1116" s="1" t="s">
        <v>1646</v>
      </c>
    </row>
    <row r="1117" spans="1:1">
      <c r="A1117" s="1" t="s">
        <v>1918</v>
      </c>
    </row>
    <row r="1118" spans="1:1">
      <c r="A1118" s="1" t="s">
        <v>1883</v>
      </c>
    </row>
    <row r="1119" spans="1:1">
      <c r="A1119" s="1" t="s">
        <v>1646</v>
      </c>
    </row>
    <row r="1120" spans="1:1">
      <c r="A1120" s="1" t="s">
        <v>1646</v>
      </c>
    </row>
    <row r="1121" spans="1:1">
      <c r="A1121" s="1" t="s">
        <v>1934</v>
      </c>
    </row>
    <row r="1122" spans="1:1">
      <c r="A1122" s="1" t="s">
        <v>1646</v>
      </c>
    </row>
    <row r="1123" spans="1:1">
      <c r="A1123" s="1" t="s">
        <v>1900</v>
      </c>
    </row>
    <row r="1124" spans="1:1">
      <c r="A1124" s="1" t="s">
        <v>1935</v>
      </c>
    </row>
    <row r="1125" spans="1:1">
      <c r="A1125" s="1" t="s">
        <v>1889</v>
      </c>
    </row>
    <row r="1126" spans="1:1">
      <c r="A1126" s="1"/>
    </row>
    <row r="1127" spans="1:1">
      <c r="A1127" s="1"/>
    </row>
    <row r="1128" spans="1:1">
      <c r="A1128" s="1" t="s">
        <v>64</v>
      </c>
    </row>
    <row r="1129" spans="1:1">
      <c r="A1129" s="1" t="s">
        <v>1936</v>
      </c>
    </row>
    <row r="1130" spans="1:1">
      <c r="A1130" s="1" t="s">
        <v>1509</v>
      </c>
    </row>
    <row r="1131" spans="1:1">
      <c r="A1131" s="1" t="s">
        <v>1937</v>
      </c>
    </row>
    <row r="1132" spans="1:1">
      <c r="A1132" s="1" t="s">
        <v>1938</v>
      </c>
    </row>
    <row r="1133" spans="1:1">
      <c r="A1133" s="1" t="s">
        <v>1939</v>
      </c>
    </row>
    <row r="1134" spans="1:1">
      <c r="A1134" s="1" t="s">
        <v>70</v>
      </c>
    </row>
    <row r="1135" spans="1:1">
      <c r="A1135" s="1" t="s">
        <v>71</v>
      </c>
    </row>
    <row r="1136" spans="1:1">
      <c r="A1136" s="1" t="s">
        <v>1940</v>
      </c>
    </row>
    <row r="1137" spans="1:1">
      <c r="A1137" s="1" t="s">
        <v>335</v>
      </c>
    </row>
    <row r="1138" spans="1:1">
      <c r="A1138" s="1" t="s">
        <v>8321</v>
      </c>
    </row>
    <row r="1139" spans="1:1">
      <c r="A1139" s="1" t="s">
        <v>8322</v>
      </c>
    </row>
    <row r="1140" spans="1:1">
      <c r="A1140" s="1" t="s">
        <v>8323</v>
      </c>
    </row>
    <row r="1141" spans="1:1">
      <c r="A1141" s="1" t="s">
        <v>8324</v>
      </c>
    </row>
    <row r="1142" spans="1:1">
      <c r="A1142" s="1" t="s">
        <v>8325</v>
      </c>
    </row>
    <row r="1143" spans="1:1">
      <c r="A1143" s="1" t="s">
        <v>1941</v>
      </c>
    </row>
    <row r="1144" spans="1:1">
      <c r="A1144" s="1"/>
    </row>
    <row r="1145" spans="1:1">
      <c r="A1145" s="1"/>
    </row>
    <row r="1146" spans="1:1">
      <c r="A1146" s="1"/>
    </row>
    <row r="1147" spans="1:1">
      <c r="A1147" s="1" t="s">
        <v>1942</v>
      </c>
    </row>
    <row r="1148" spans="1:1">
      <c r="A1148" s="1" t="s">
        <v>1943</v>
      </c>
    </row>
    <row r="1149" spans="1:1">
      <c r="A1149" s="1" t="s">
        <v>1646</v>
      </c>
    </row>
    <row r="1150" spans="1:1">
      <c r="A1150" s="1" t="s">
        <v>1944</v>
      </c>
    </row>
    <row r="1151" spans="1:1">
      <c r="A1151" s="1" t="s">
        <v>1646</v>
      </c>
    </row>
    <row r="1152" spans="1:1">
      <c r="A1152" s="1" t="s">
        <v>1646</v>
      </c>
    </row>
    <row r="1153" spans="1:1">
      <c r="A1153" s="1" t="s">
        <v>1646</v>
      </c>
    </row>
    <row r="1154" spans="1:1">
      <c r="A1154" s="1" t="s">
        <v>1898</v>
      </c>
    </row>
    <row r="1155" spans="1:1">
      <c r="A1155" s="1" t="s">
        <v>1646</v>
      </c>
    </row>
    <row r="1156" spans="1:1">
      <c r="A1156" s="1" t="s">
        <v>1646</v>
      </c>
    </row>
    <row r="1157" spans="1:1">
      <c r="A1157" s="1" t="s">
        <v>1885</v>
      </c>
    </row>
    <row r="1158" spans="1:1">
      <c r="A1158" s="1" t="s">
        <v>1646</v>
      </c>
    </row>
    <row r="1159" spans="1:1">
      <c r="A1159" s="1" t="s">
        <v>1883</v>
      </c>
    </row>
    <row r="1160" spans="1:1">
      <c r="A1160" s="1" t="s">
        <v>1899</v>
      </c>
    </row>
    <row r="1161" spans="1:1">
      <c r="A1161" s="1" t="s">
        <v>1646</v>
      </c>
    </row>
    <row r="1162" spans="1:1">
      <c r="A1162" s="1" t="s">
        <v>1646</v>
      </c>
    </row>
    <row r="1163" spans="1:1">
      <c r="A1163" s="1" t="s">
        <v>1646</v>
      </c>
    </row>
    <row r="1164" spans="1:1">
      <c r="A1164" s="1" t="s">
        <v>1945</v>
      </c>
    </row>
    <row r="1165" spans="1:1">
      <c r="A1165" s="1" t="s">
        <v>1646</v>
      </c>
    </row>
    <row r="1166" spans="1:1">
      <c r="A1166" s="1" t="s">
        <v>1887</v>
      </c>
    </row>
    <row r="1167" spans="1:1">
      <c r="A1167" s="1" t="s">
        <v>1929</v>
      </c>
    </row>
    <row r="1168" spans="1:1">
      <c r="A1168" s="1" t="s">
        <v>1889</v>
      </c>
    </row>
    <row r="1169" spans="1:1">
      <c r="A1169" s="1"/>
    </row>
    <row r="1170" spans="1:1">
      <c r="A1170" s="1"/>
    </row>
    <row r="1171" spans="1:1">
      <c r="A1171" s="1" t="s">
        <v>64</v>
      </c>
    </row>
    <row r="1172" spans="1:1">
      <c r="A1172" s="1" t="s">
        <v>1946</v>
      </c>
    </row>
    <row r="1173" spans="1:1">
      <c r="A1173" s="1" t="s">
        <v>1509</v>
      </c>
    </row>
    <row r="1174" spans="1:1">
      <c r="A1174" s="1" t="s">
        <v>1947</v>
      </c>
    </row>
    <row r="1175" spans="1:1">
      <c r="A1175" s="1" t="s">
        <v>1948</v>
      </c>
    </row>
    <row r="1176" spans="1:1">
      <c r="A1176" s="1" t="s">
        <v>1949</v>
      </c>
    </row>
    <row r="1177" spans="1:1">
      <c r="A1177" s="1" t="s">
        <v>70</v>
      </c>
    </row>
    <row r="1178" spans="1:1">
      <c r="A1178" s="1" t="s">
        <v>71</v>
      </c>
    </row>
    <row r="1179" spans="1:1">
      <c r="A1179" s="1" t="s">
        <v>1950</v>
      </c>
    </row>
    <row r="1180" spans="1:1">
      <c r="A1180" s="1" t="s">
        <v>335</v>
      </c>
    </row>
    <row r="1181" spans="1:1">
      <c r="A1181" s="1" t="s">
        <v>8326</v>
      </c>
    </row>
    <row r="1182" spans="1:1">
      <c r="A1182" s="1" t="s">
        <v>8327</v>
      </c>
    </row>
    <row r="1183" spans="1:1">
      <c r="A1183" s="1" t="s">
        <v>8328</v>
      </c>
    </row>
    <row r="1184" spans="1:1">
      <c r="A1184" s="1" t="s">
        <v>8329</v>
      </c>
    </row>
    <row r="1185" spans="1:1">
      <c r="A1185" s="1" t="s">
        <v>8330</v>
      </c>
    </row>
    <row r="1186" spans="1:1">
      <c r="A1186" s="1" t="s">
        <v>1951</v>
      </c>
    </row>
    <row r="1187" spans="1:1">
      <c r="A1187" s="1"/>
    </row>
    <row r="1188" spans="1:1">
      <c r="A1188" s="1"/>
    </row>
    <row r="1189" spans="1:1">
      <c r="A1189" s="1"/>
    </row>
    <row r="1190" spans="1:1">
      <c r="A1190" s="1" t="s">
        <v>1878</v>
      </c>
    </row>
    <row r="1191" spans="1:1">
      <c r="A1191" s="1" t="s">
        <v>1952</v>
      </c>
    </row>
    <row r="1192" spans="1:1">
      <c r="A1192" s="1" t="s">
        <v>1908</v>
      </c>
    </row>
    <row r="1193" spans="1:1">
      <c r="A1193" s="1" t="s">
        <v>1646</v>
      </c>
    </row>
    <row r="1194" spans="1:1">
      <c r="A1194" s="1" t="s">
        <v>1646</v>
      </c>
    </row>
    <row r="1195" spans="1:1">
      <c r="A1195" s="1" t="s">
        <v>1881</v>
      </c>
    </row>
    <row r="1196" spans="1:1">
      <c r="A1196" s="1" t="s">
        <v>1645</v>
      </c>
    </row>
    <row r="1197" spans="1:1">
      <c r="A1197" s="1" t="s">
        <v>1897</v>
      </c>
    </row>
    <row r="1198" spans="1:1">
      <c r="A1198" s="1" t="s">
        <v>1646</v>
      </c>
    </row>
    <row r="1199" spans="1:1">
      <c r="A1199" s="1" t="s">
        <v>1916</v>
      </c>
    </row>
    <row r="1200" spans="1:1">
      <c r="A1200" s="1" t="s">
        <v>1884</v>
      </c>
    </row>
    <row r="1201" spans="1:1">
      <c r="A1201" s="1" t="s">
        <v>1646</v>
      </c>
    </row>
    <row r="1202" spans="1:1">
      <c r="A1202" s="1" t="s">
        <v>1885</v>
      </c>
    </row>
    <row r="1203" spans="1:1">
      <c r="A1203" s="1" t="s">
        <v>1883</v>
      </c>
    </row>
    <row r="1204" spans="1:1">
      <c r="A1204" s="1" t="s">
        <v>1646</v>
      </c>
    </row>
    <row r="1205" spans="1:1">
      <c r="A1205" s="1" t="s">
        <v>1899</v>
      </c>
    </row>
    <row r="1206" spans="1:1">
      <c r="A1206" s="1" t="s">
        <v>1646</v>
      </c>
    </row>
    <row r="1207" spans="1:1">
      <c r="A1207" s="1" t="s">
        <v>1953</v>
      </c>
    </row>
    <row r="1208" spans="1:1">
      <c r="A1208" s="1" t="s">
        <v>1886</v>
      </c>
    </row>
    <row r="1209" spans="1:1">
      <c r="A1209" s="1" t="s">
        <v>1887</v>
      </c>
    </row>
    <row r="1210" spans="1:1">
      <c r="A1210" s="1" t="s">
        <v>1929</v>
      </c>
    </row>
    <row r="1211" spans="1:1">
      <c r="A1211" s="1" t="s">
        <v>1889</v>
      </c>
    </row>
    <row r="1212" spans="1:1">
      <c r="A1212" s="1"/>
    </row>
    <row r="1213" spans="1:1">
      <c r="A1213" s="1"/>
    </row>
    <row r="1214" spans="1:1">
      <c r="A1214" s="1" t="s">
        <v>64</v>
      </c>
    </row>
    <row r="1215" spans="1:1">
      <c r="A1215" s="1" t="s">
        <v>1954</v>
      </c>
    </row>
    <row r="1216" spans="1:1">
      <c r="A1216" s="1" t="s">
        <v>1509</v>
      </c>
    </row>
    <row r="1217" spans="1:1">
      <c r="A1217" s="1" t="s">
        <v>1955</v>
      </c>
    </row>
    <row r="1218" spans="1:1">
      <c r="A1218" s="1" t="s">
        <v>1956</v>
      </c>
    </row>
    <row r="1219" spans="1:1">
      <c r="A1219" s="1" t="s">
        <v>1957</v>
      </c>
    </row>
    <row r="1220" spans="1:1">
      <c r="A1220" s="1" t="s">
        <v>70</v>
      </c>
    </row>
    <row r="1221" spans="1:1">
      <c r="A1221" s="1" t="s">
        <v>71</v>
      </c>
    </row>
    <row r="1222" spans="1:1">
      <c r="A1222" s="1" t="s">
        <v>1958</v>
      </c>
    </row>
    <row r="1223" spans="1:1">
      <c r="A1223" s="1" t="s">
        <v>414</v>
      </c>
    </row>
    <row r="1224" spans="1:1">
      <c r="A1224" s="1" t="s">
        <v>8331</v>
      </c>
    </row>
    <row r="1225" spans="1:1">
      <c r="A1225" s="1" t="s">
        <v>8332</v>
      </c>
    </row>
    <row r="1226" spans="1:1">
      <c r="A1226" s="1" t="s">
        <v>8333</v>
      </c>
    </row>
    <row r="1227" spans="1:1">
      <c r="A1227" s="1" t="s">
        <v>8334</v>
      </c>
    </row>
    <row r="1228" spans="1:1">
      <c r="A1228" s="1" t="s">
        <v>8335</v>
      </c>
    </row>
    <row r="1229" spans="1:1">
      <c r="A1229" s="1" t="s">
        <v>8336</v>
      </c>
    </row>
    <row r="1230" spans="1:1">
      <c r="A1230" s="1"/>
    </row>
    <row r="1231" spans="1:1">
      <c r="A1231" s="1"/>
    </row>
    <row r="1232" spans="1:1">
      <c r="A1232" s="1"/>
    </row>
    <row r="1233" spans="1:1">
      <c r="A1233" s="1" t="s">
        <v>1959</v>
      </c>
    </row>
    <row r="1234" spans="1:1">
      <c r="A1234" s="1" t="s">
        <v>1960</v>
      </c>
    </row>
    <row r="1235" spans="1:1">
      <c r="A1235" s="1" t="s">
        <v>1643</v>
      </c>
    </row>
    <row r="1236" spans="1:1">
      <c r="A1236" s="1" t="s">
        <v>1961</v>
      </c>
    </row>
    <row r="1237" spans="1:1">
      <c r="A1237" s="1" t="s">
        <v>1646</v>
      </c>
    </row>
    <row r="1238" spans="1:1">
      <c r="A1238" s="1" t="s">
        <v>1646</v>
      </c>
    </row>
    <row r="1239" spans="1:1">
      <c r="A1239" s="1" t="s">
        <v>1907</v>
      </c>
    </row>
    <row r="1240" spans="1:1">
      <c r="A1240" s="1" t="s">
        <v>1646</v>
      </c>
    </row>
    <row r="1241" spans="1:1">
      <c r="A1241" s="1" t="s">
        <v>1646</v>
      </c>
    </row>
    <row r="1242" spans="1:1">
      <c r="A1242" s="1" t="s">
        <v>1880</v>
      </c>
    </row>
    <row r="1243" spans="1:1">
      <c r="A1243" s="1" t="s">
        <v>1645</v>
      </c>
    </row>
    <row r="1244" spans="1:1">
      <c r="A1244" s="1" t="s">
        <v>1881</v>
      </c>
    </row>
    <row r="1245" spans="1:1">
      <c r="A1245" s="1" t="s">
        <v>1916</v>
      </c>
    </row>
    <row r="1246" spans="1:1">
      <c r="A1246" s="1" t="s">
        <v>1646</v>
      </c>
    </row>
    <row r="1247" spans="1:1">
      <c r="A1247" s="1" t="s">
        <v>1897</v>
      </c>
    </row>
    <row r="1248" spans="1:1">
      <c r="A1248" s="1" t="s">
        <v>1883</v>
      </c>
    </row>
    <row r="1249" spans="1:1">
      <c r="A1249" s="1" t="s">
        <v>1646</v>
      </c>
    </row>
    <row r="1250" spans="1:1">
      <c r="A1250" s="1" t="s">
        <v>1884</v>
      </c>
    </row>
    <row r="1251" spans="1:1">
      <c r="A1251" s="1" t="s">
        <v>1646</v>
      </c>
    </row>
    <row r="1252" spans="1:1">
      <c r="A1252" s="1" t="s">
        <v>1887</v>
      </c>
    </row>
    <row r="1253" spans="1:1">
      <c r="A1253" s="1" t="s">
        <v>1962</v>
      </c>
    </row>
    <row r="1254" spans="1:1">
      <c r="A1254" s="1" t="s">
        <v>1889</v>
      </c>
    </row>
    <row r="1255" spans="1:1">
      <c r="A1255" s="1"/>
    </row>
    <row r="1256" spans="1:1">
      <c r="A1256" s="1"/>
    </row>
    <row r="1257" spans="1:1">
      <c r="A1257" s="1" t="s">
        <v>64</v>
      </c>
    </row>
    <row r="1258" spans="1:1">
      <c r="A1258" s="1" t="s">
        <v>8337</v>
      </c>
    </row>
    <row r="1259" spans="1:1">
      <c r="A1259" s="1" t="s">
        <v>1509</v>
      </c>
    </row>
    <row r="1260" spans="1:1">
      <c r="A1260" s="1" t="s">
        <v>8338</v>
      </c>
    </row>
    <row r="1261" spans="1:1">
      <c r="A1261" s="1" t="s">
        <v>8339</v>
      </c>
    </row>
    <row r="1262" spans="1:1">
      <c r="A1262" s="1" t="s">
        <v>8340</v>
      </c>
    </row>
    <row r="1263" spans="1:1">
      <c r="A1263" s="1" t="s">
        <v>70</v>
      </c>
    </row>
    <row r="1264" spans="1:1">
      <c r="A1264" s="1" t="s">
        <v>71</v>
      </c>
    </row>
    <row r="1265" spans="1:1">
      <c r="A1265" s="1" t="s">
        <v>8341</v>
      </c>
    </row>
    <row r="1266" spans="1:1">
      <c r="A1266" s="1" t="s">
        <v>414</v>
      </c>
    </row>
    <row r="1267" spans="1:1">
      <c r="A1267" s="1" t="s">
        <v>8342</v>
      </c>
    </row>
    <row r="1268" spans="1:1">
      <c r="A1268" s="1" t="s">
        <v>8343</v>
      </c>
    </row>
    <row r="1269" spans="1:1">
      <c r="A1269" s="1" t="s">
        <v>8344</v>
      </c>
    </row>
    <row r="1270" spans="1:1">
      <c r="A1270" s="1" t="s">
        <v>8345</v>
      </c>
    </row>
    <row r="1271" spans="1:1">
      <c r="A1271" s="1" t="s">
        <v>8346</v>
      </c>
    </row>
    <row r="1272" spans="1:1">
      <c r="A1272" s="1" t="s">
        <v>8347</v>
      </c>
    </row>
    <row r="1273" spans="1:1">
      <c r="A1273" s="1"/>
    </row>
    <row r="1274" spans="1:1">
      <c r="A1274" s="1"/>
    </row>
    <row r="1275" spans="1:1">
      <c r="A1275" s="1"/>
    </row>
    <row r="1276" spans="1:1">
      <c r="A1276" s="1" t="s">
        <v>1878</v>
      </c>
    </row>
    <row r="1277" spans="1:1">
      <c r="A1277" s="1" t="s">
        <v>1963</v>
      </c>
    </row>
    <row r="1278" spans="1:1">
      <c r="A1278" s="1" t="s">
        <v>1643</v>
      </c>
    </row>
    <row r="1279" spans="1:1">
      <c r="A1279" s="1" t="s">
        <v>1964</v>
      </c>
    </row>
    <row r="1280" spans="1:1">
      <c r="A1280" s="1" t="s">
        <v>1646</v>
      </c>
    </row>
    <row r="1281" spans="1:1">
      <c r="A1281" s="1" t="s">
        <v>1646</v>
      </c>
    </row>
    <row r="1282" spans="1:1">
      <c r="A1282" s="1" t="s">
        <v>1965</v>
      </c>
    </row>
    <row r="1283" spans="1:1">
      <c r="A1283" s="1" t="s">
        <v>1646</v>
      </c>
    </row>
    <row r="1284" spans="1:1">
      <c r="A1284" s="1" t="s">
        <v>1646</v>
      </c>
    </row>
    <row r="1285" spans="1:1">
      <c r="A1285" s="1" t="s">
        <v>1966</v>
      </c>
    </row>
    <row r="1286" spans="1:1">
      <c r="A1286" s="1" t="s">
        <v>1646</v>
      </c>
    </row>
    <row r="1287" spans="1:1">
      <c r="A1287" s="1" t="s">
        <v>1967</v>
      </c>
    </row>
    <row r="1288" spans="1:1">
      <c r="A1288" s="1" t="s">
        <v>1646</v>
      </c>
    </row>
    <row r="1289" spans="1:1">
      <c r="A1289" s="1" t="s">
        <v>1646</v>
      </c>
    </row>
    <row r="1290" spans="1:1">
      <c r="A1290" s="1" t="s">
        <v>2365</v>
      </c>
    </row>
    <row r="1291" spans="1:1">
      <c r="A1291" s="1" t="s">
        <v>1916</v>
      </c>
    </row>
    <row r="1292" spans="1:1">
      <c r="A1292" s="1" t="s">
        <v>1645</v>
      </c>
    </row>
    <row r="1293" spans="1:1">
      <c r="A1293" s="1" t="s">
        <v>1968</v>
      </c>
    </row>
    <row r="1294" spans="1:1">
      <c r="A1294" s="1" t="s">
        <v>1886</v>
      </c>
    </row>
    <row r="1295" spans="1:1">
      <c r="A1295" s="1" t="s">
        <v>1887</v>
      </c>
    </row>
    <row r="1296" spans="1:1">
      <c r="A1296" s="1" t="s">
        <v>1969</v>
      </c>
    </row>
    <row r="1297" spans="1:1">
      <c r="A1297" s="1" t="s">
        <v>1889</v>
      </c>
    </row>
    <row r="1298" spans="1:1">
      <c r="A1298" s="1"/>
    </row>
    <row r="1299" spans="1:1">
      <c r="A1299" s="1"/>
    </row>
    <row r="1300" spans="1:1">
      <c r="A1300" s="1" t="s">
        <v>64</v>
      </c>
    </row>
    <row r="1301" spans="1:1">
      <c r="A1301" s="1" t="s">
        <v>8348</v>
      </c>
    </row>
    <row r="1302" spans="1:1">
      <c r="A1302" s="1" t="s">
        <v>1509</v>
      </c>
    </row>
    <row r="1303" spans="1:1">
      <c r="A1303" s="1" t="s">
        <v>8349</v>
      </c>
    </row>
    <row r="1304" spans="1:1">
      <c r="A1304" s="1" t="s">
        <v>8350</v>
      </c>
    </row>
    <row r="1305" spans="1:1">
      <c r="A1305" s="1" t="s">
        <v>8351</v>
      </c>
    </row>
    <row r="1306" spans="1:1">
      <c r="A1306" s="1" t="s">
        <v>70</v>
      </c>
    </row>
    <row r="1307" spans="1:1">
      <c r="A1307" s="1" t="s">
        <v>71</v>
      </c>
    </row>
    <row r="1308" spans="1:1">
      <c r="A1308" s="1" t="s">
        <v>8352</v>
      </c>
    </row>
    <row r="1309" spans="1:1">
      <c r="A1309" s="1" t="s">
        <v>511</v>
      </c>
    </row>
    <row r="1310" spans="1:1">
      <c r="A1310" s="1" t="s">
        <v>8353</v>
      </c>
    </row>
    <row r="1311" spans="1:1">
      <c r="A1311" s="1" t="s">
        <v>8354</v>
      </c>
    </row>
    <row r="1312" spans="1:1">
      <c r="A1312" s="1" t="s">
        <v>8355</v>
      </c>
    </row>
    <row r="1313" spans="1:1">
      <c r="A1313" s="1" t="s">
        <v>8356</v>
      </c>
    </row>
    <row r="1314" spans="1:1">
      <c r="A1314" s="1" t="s">
        <v>8357</v>
      </c>
    </row>
    <row r="1315" spans="1:1">
      <c r="A1315" s="1" t="s">
        <v>8358</v>
      </c>
    </row>
    <row r="1316" spans="1:1">
      <c r="A1316" s="1" t="s">
        <v>8359</v>
      </c>
    </row>
    <row r="1317" spans="1:1">
      <c r="A1317" s="1" t="s">
        <v>8360</v>
      </c>
    </row>
    <row r="1318" spans="1:1">
      <c r="A1318" s="1" t="s">
        <v>8361</v>
      </c>
    </row>
    <row r="1319" spans="1:1">
      <c r="A1319" s="1" t="s">
        <v>8362</v>
      </c>
    </row>
    <row r="1320" spans="1:1">
      <c r="A1320" s="1" t="s">
        <v>8363</v>
      </c>
    </row>
    <row r="1321" spans="1:1">
      <c r="A1321" s="1" t="s">
        <v>8364</v>
      </c>
    </row>
    <row r="1322" spans="1:1">
      <c r="A1322" s="1" t="s">
        <v>8365</v>
      </c>
    </row>
    <row r="1323" spans="1:1">
      <c r="A1323" s="1" t="s">
        <v>8366</v>
      </c>
    </row>
    <row r="1324" spans="1:1">
      <c r="A1324" s="1" t="s">
        <v>8367</v>
      </c>
    </row>
    <row r="1325" spans="1:1">
      <c r="A1325" s="1" t="s">
        <v>8368</v>
      </c>
    </row>
    <row r="1326" spans="1:1">
      <c r="A1326" s="1" t="s">
        <v>8369</v>
      </c>
    </row>
    <row r="1327" spans="1:1">
      <c r="A1327" s="1" t="s">
        <v>8370</v>
      </c>
    </row>
    <row r="1328" spans="1:1">
      <c r="A1328" s="1" t="s">
        <v>8371</v>
      </c>
    </row>
    <row r="1329" spans="1:1">
      <c r="A1329" s="1" t="s">
        <v>8372</v>
      </c>
    </row>
    <row r="1330" spans="1:1">
      <c r="A1330" s="1" t="s">
        <v>8373</v>
      </c>
    </row>
    <row r="1331" spans="1:1">
      <c r="A1331" s="1" t="s">
        <v>1970</v>
      </c>
    </row>
    <row r="1332" spans="1:1">
      <c r="A1332" s="1" t="s">
        <v>1971</v>
      </c>
    </row>
    <row r="1333" spans="1:1">
      <c r="A1333" s="1" t="s">
        <v>1972</v>
      </c>
    </row>
    <row r="1334" spans="1:1">
      <c r="A1334" s="1" t="s">
        <v>1973</v>
      </c>
    </row>
    <row r="1335" spans="1:1">
      <c r="A1335" s="1"/>
    </row>
    <row r="1336" spans="1:1">
      <c r="A1336" s="1"/>
    </row>
    <row r="1337" spans="1:1">
      <c r="A1337" s="1"/>
    </row>
    <row r="1338" spans="1:1">
      <c r="A1338" s="1" t="s">
        <v>1974</v>
      </c>
    </row>
    <row r="1339" spans="1:1">
      <c r="A1339" s="1" t="s">
        <v>1975</v>
      </c>
    </row>
    <row r="1340" spans="1:1">
      <c r="A1340" s="1" t="s">
        <v>1976</v>
      </c>
    </row>
    <row r="1341" spans="1:1">
      <c r="A1341" s="1" t="s">
        <v>1977</v>
      </c>
    </row>
    <row r="1342" spans="1:1">
      <c r="A1342" s="1" t="s">
        <v>1644</v>
      </c>
    </row>
    <row r="1343" spans="1:1">
      <c r="A1343" s="1" t="s">
        <v>1978</v>
      </c>
    </row>
    <row r="1344" spans="1:1">
      <c r="A1344" s="1" t="s">
        <v>1645</v>
      </c>
    </row>
    <row r="1345" spans="1:1">
      <c r="A1345" s="1" t="s">
        <v>1979</v>
      </c>
    </row>
    <row r="1346" spans="1:1">
      <c r="A1346" s="1" t="s">
        <v>1980</v>
      </c>
    </row>
    <row r="1347" spans="1:1">
      <c r="A1347" s="1" t="s">
        <v>1647</v>
      </c>
    </row>
    <row r="1348" spans="1:1">
      <c r="A1348" s="1" t="s">
        <v>1981</v>
      </c>
    </row>
    <row r="1349" spans="1:1">
      <c r="A1349" s="1" t="s">
        <v>1982</v>
      </c>
    </row>
    <row r="1350" spans="1:1">
      <c r="A1350" s="1" t="s">
        <v>1983</v>
      </c>
    </row>
    <row r="1351" spans="1:1">
      <c r="A1351" s="1" t="s">
        <v>1984</v>
      </c>
    </row>
    <row r="1352" spans="1:1">
      <c r="A1352" s="1" t="s">
        <v>1883</v>
      </c>
    </row>
    <row r="1353" spans="1:1">
      <c r="A1353" s="1" t="s">
        <v>1985</v>
      </c>
    </row>
    <row r="1354" spans="1:1">
      <c r="A1354" s="1" t="s">
        <v>1986</v>
      </c>
    </row>
    <row r="1355" spans="1:1">
      <c r="A1355" s="1" t="s">
        <v>1987</v>
      </c>
    </row>
    <row r="1356" spans="1:1">
      <c r="A1356" s="1" t="s">
        <v>1988</v>
      </c>
    </row>
    <row r="1357" spans="1:1">
      <c r="A1357" s="1" t="s">
        <v>1900</v>
      </c>
    </row>
    <row r="1358" spans="1:1">
      <c r="A1358" s="1" t="s">
        <v>1989</v>
      </c>
    </row>
    <row r="1359" spans="1:1">
      <c r="A1359" s="1" t="s">
        <v>1889</v>
      </c>
    </row>
    <row r="1360" spans="1:1">
      <c r="A1360" s="1"/>
    </row>
    <row r="1361" spans="1:1">
      <c r="A1361" s="1"/>
    </row>
    <row r="1362" spans="1:1">
      <c r="A1362" s="1" t="s">
        <v>64</v>
      </c>
    </row>
    <row r="1363" spans="1:1">
      <c r="A1363" s="1" t="s">
        <v>1990</v>
      </c>
    </row>
    <row r="1364" spans="1:1">
      <c r="A1364" s="1" t="s">
        <v>1609</v>
      </c>
    </row>
    <row r="1365" spans="1:1">
      <c r="A1365" s="1" t="s">
        <v>1991</v>
      </c>
    </row>
    <row r="1366" spans="1:1">
      <c r="A1366" s="1" t="s">
        <v>1992</v>
      </c>
    </row>
    <row r="1367" spans="1:1">
      <c r="A1367" s="1" t="s">
        <v>1993</v>
      </c>
    </row>
    <row r="1368" spans="1:1">
      <c r="A1368" s="1" t="s">
        <v>70</v>
      </c>
    </row>
    <row r="1369" spans="1:1">
      <c r="A1369" s="1" t="s">
        <v>71</v>
      </c>
    </row>
    <row r="1370" spans="1:1">
      <c r="A1370" s="1" t="s">
        <v>1994</v>
      </c>
    </row>
    <row r="1371" spans="1:1">
      <c r="A1371" s="1" t="s">
        <v>511</v>
      </c>
    </row>
    <row r="1372" spans="1:1">
      <c r="A1372" s="1" t="s">
        <v>8374</v>
      </c>
    </row>
    <row r="1373" spans="1:1">
      <c r="A1373" s="1" t="s">
        <v>8375</v>
      </c>
    </row>
    <row r="1374" spans="1:1">
      <c r="A1374" s="1" t="s">
        <v>8376</v>
      </c>
    </row>
    <row r="1375" spans="1:1">
      <c r="A1375" s="1" t="s">
        <v>8377</v>
      </c>
    </row>
    <row r="1376" spans="1:1">
      <c r="A1376" s="1" t="s">
        <v>8378</v>
      </c>
    </row>
    <row r="1377" spans="1:1">
      <c r="A1377" s="1" t="s">
        <v>8379</v>
      </c>
    </row>
    <row r="1378" spans="1:1">
      <c r="A1378" s="1" t="s">
        <v>8380</v>
      </c>
    </row>
    <row r="1379" spans="1:1">
      <c r="A1379" s="1" t="s">
        <v>8381</v>
      </c>
    </row>
    <row r="1380" spans="1:1">
      <c r="A1380" s="1" t="s">
        <v>8382</v>
      </c>
    </row>
    <row r="1381" spans="1:1">
      <c r="A1381" s="1" t="s">
        <v>8383</v>
      </c>
    </row>
    <row r="1382" spans="1:1">
      <c r="A1382" s="1" t="s">
        <v>8384</v>
      </c>
    </row>
    <row r="1383" spans="1:1">
      <c r="A1383" s="1" t="s">
        <v>8385</v>
      </c>
    </row>
    <row r="1384" spans="1:1">
      <c r="A1384" s="1" t="s">
        <v>8386</v>
      </c>
    </row>
    <row r="1385" spans="1:1">
      <c r="A1385" s="1" t="s">
        <v>8387</v>
      </c>
    </row>
    <row r="1386" spans="1:1">
      <c r="A1386" t="s">
        <v>8388</v>
      </c>
    </row>
    <row r="1387" spans="1:1">
      <c r="A1387" t="s">
        <v>8389</v>
      </c>
    </row>
    <row r="1388" spans="1:1">
      <c r="A1388" t="s">
        <v>8390</v>
      </c>
    </row>
    <row r="1389" spans="1:1">
      <c r="A1389" t="s">
        <v>8391</v>
      </c>
    </row>
    <row r="1390" spans="1:1">
      <c r="A1390" t="s">
        <v>8392</v>
      </c>
    </row>
    <row r="1391" spans="1:1">
      <c r="A1391" t="s">
        <v>8393</v>
      </c>
    </row>
    <row r="1392" spans="1:1">
      <c r="A1392" t="s">
        <v>8394</v>
      </c>
    </row>
    <row r="1393" spans="1:1">
      <c r="A1393" t="s">
        <v>1970</v>
      </c>
    </row>
    <row r="1394" spans="1:1">
      <c r="A1394" t="s">
        <v>1996</v>
      </c>
    </row>
    <row r="1395" spans="1:1">
      <c r="A1395" t="s">
        <v>1997</v>
      </c>
    </row>
    <row r="1396" spans="1:1">
      <c r="A1396" t="s">
        <v>1998</v>
      </c>
    </row>
    <row r="1400" spans="1:1">
      <c r="A1400" t="s">
        <v>1999</v>
      </c>
    </row>
    <row r="1401" spans="1:1">
      <c r="A1401" t="s">
        <v>2000</v>
      </c>
    </row>
    <row r="1402" spans="1:1">
      <c r="A1402" t="s">
        <v>2001</v>
      </c>
    </row>
    <row r="1403" spans="1:1">
      <c r="A1403" t="s">
        <v>2002</v>
      </c>
    </row>
    <row r="1404" spans="1:1">
      <c r="A1404" t="s">
        <v>2003</v>
      </c>
    </row>
    <row r="1405" spans="1:1">
      <c r="A1405" t="s">
        <v>2004</v>
      </c>
    </row>
    <row r="1406" spans="1:1">
      <c r="A1406" t="s">
        <v>1645</v>
      </c>
    </row>
    <row r="1407" spans="1:1">
      <c r="A1407" t="s">
        <v>2005</v>
      </c>
    </row>
    <row r="1408" spans="1:1">
      <c r="A1408" t="s">
        <v>2006</v>
      </c>
    </row>
    <row r="1409" spans="1:1">
      <c r="A1409" t="s">
        <v>2007</v>
      </c>
    </row>
    <row r="1410" spans="1:1">
      <c r="A1410" t="s">
        <v>1647</v>
      </c>
    </row>
    <row r="1411" spans="1:1">
      <c r="A1411" t="s">
        <v>2008</v>
      </c>
    </row>
    <row r="1412" spans="1:1">
      <c r="A1412" t="s">
        <v>1982</v>
      </c>
    </row>
    <row r="1413" spans="1:1">
      <c r="A1413" t="s">
        <v>2009</v>
      </c>
    </row>
    <row r="1414" spans="1:1">
      <c r="A1414" t="s">
        <v>1648</v>
      </c>
    </row>
    <row r="1415" spans="1:1">
      <c r="A1415" t="s">
        <v>2010</v>
      </c>
    </row>
    <row r="1416" spans="1:1">
      <c r="A1416" t="s">
        <v>1985</v>
      </c>
    </row>
    <row r="1417" spans="1:1">
      <c r="A1417" t="s">
        <v>1986</v>
      </c>
    </row>
    <row r="1418" spans="1:1">
      <c r="A1418" t="s">
        <v>2011</v>
      </c>
    </row>
    <row r="1419" spans="1:1">
      <c r="A1419" t="s">
        <v>1900</v>
      </c>
    </row>
    <row r="1420" spans="1:1">
      <c r="A1420" t="s">
        <v>1989</v>
      </c>
    </row>
    <row r="1421" spans="1:1">
      <c r="A1421" t="s">
        <v>1889</v>
      </c>
    </row>
    <row r="1424" spans="1:1">
      <c r="A1424" t="s">
        <v>64</v>
      </c>
    </row>
    <row r="1425" spans="1:1">
      <c r="A1425" t="s">
        <v>2012</v>
      </c>
    </row>
    <row r="1426" spans="1:1">
      <c r="A1426" t="s">
        <v>1609</v>
      </c>
    </row>
    <row r="1427" spans="1:1">
      <c r="A1427" t="s">
        <v>2013</v>
      </c>
    </row>
    <row r="1428" spans="1:1">
      <c r="A1428" t="s">
        <v>2014</v>
      </c>
    </row>
    <row r="1429" spans="1:1">
      <c r="A1429" t="s">
        <v>2015</v>
      </c>
    </row>
    <row r="1430" spans="1:1">
      <c r="A1430" t="s">
        <v>70</v>
      </c>
    </row>
    <row r="1431" spans="1:1">
      <c r="A1431" t="s">
        <v>71</v>
      </c>
    </row>
    <row r="1432" spans="1:1">
      <c r="A1432" t="s">
        <v>2016</v>
      </c>
    </row>
    <row r="1433" spans="1:1">
      <c r="A1433" t="s">
        <v>801</v>
      </c>
    </row>
    <row r="1434" spans="1:1">
      <c r="A1434" t="s">
        <v>8395</v>
      </c>
    </row>
    <row r="1435" spans="1:1">
      <c r="A1435" t="s">
        <v>8396</v>
      </c>
    </row>
    <row r="1436" spans="1:1">
      <c r="A1436" t="s">
        <v>8397</v>
      </c>
    </row>
    <row r="1437" spans="1:1">
      <c r="A1437" t="s">
        <v>8398</v>
      </c>
    </row>
    <row r="1438" spans="1:1">
      <c r="A1438" t="s">
        <v>8399</v>
      </c>
    </row>
    <row r="1439" spans="1:1">
      <c r="A1439" t="s">
        <v>2017</v>
      </c>
    </row>
    <row r="1443" spans="1:1">
      <c r="A1443" t="s">
        <v>1929</v>
      </c>
    </row>
    <row r="1444" spans="1:1">
      <c r="A1444" t="s">
        <v>2018</v>
      </c>
    </row>
    <row r="1445" spans="1:1">
      <c r="A1445" t="s">
        <v>2019</v>
      </c>
    </row>
    <row r="1446" spans="1:1">
      <c r="A1446" t="s">
        <v>1646</v>
      </c>
    </row>
    <row r="1447" spans="1:1">
      <c r="A1447" t="s">
        <v>1646</v>
      </c>
    </row>
    <row r="1448" spans="1:1">
      <c r="A1448" t="s">
        <v>2020</v>
      </c>
    </row>
    <row r="1449" spans="1:1">
      <c r="A1449" t="s">
        <v>1646</v>
      </c>
    </row>
    <row r="1450" spans="1:1">
      <c r="A1450" t="s">
        <v>2021</v>
      </c>
    </row>
    <row r="1451" spans="1:1">
      <c r="A1451" t="s">
        <v>1646</v>
      </c>
    </row>
    <row r="1452" spans="1:1">
      <c r="A1452" t="s">
        <v>1916</v>
      </c>
    </row>
    <row r="1453" spans="1:1">
      <c r="A1453" t="s">
        <v>2022</v>
      </c>
    </row>
    <row r="1454" spans="1:1">
      <c r="A1454" t="s">
        <v>1646</v>
      </c>
    </row>
    <row r="1455" spans="1:1">
      <c r="A1455" t="s">
        <v>1932</v>
      </c>
    </row>
    <row r="1456" spans="1:1">
      <c r="A1456" t="s">
        <v>1646</v>
      </c>
    </row>
    <row r="1457" spans="1:1">
      <c r="A1457" t="s">
        <v>1883</v>
      </c>
    </row>
    <row r="1458" spans="1:1">
      <c r="A1458" t="s">
        <v>1913</v>
      </c>
    </row>
    <row r="1459" spans="1:1">
      <c r="A1459" t="s">
        <v>1646</v>
      </c>
    </row>
    <row r="1460" spans="1:1">
      <c r="A1460" t="s">
        <v>1914</v>
      </c>
    </row>
    <row r="1461" spans="1:1">
      <c r="A1461" t="s">
        <v>1646</v>
      </c>
    </row>
    <row r="1462" spans="1:1">
      <c r="A1462" t="s">
        <v>1887</v>
      </c>
    </row>
    <row r="1463" spans="1:1">
      <c r="A1463" t="s">
        <v>2023</v>
      </c>
    </row>
    <row r="1464" spans="1:1">
      <c r="A1464" t="s">
        <v>1889</v>
      </c>
    </row>
    <row r="1467" spans="1:1">
      <c r="A1467" t="s">
        <v>64</v>
      </c>
    </row>
    <row r="1468" spans="1:1">
      <c r="A1468" t="s">
        <v>2024</v>
      </c>
    </row>
    <row r="1469" spans="1:1">
      <c r="A1469" t="s">
        <v>1509</v>
      </c>
    </row>
    <row r="1470" spans="1:1">
      <c r="A1470" t="s">
        <v>2025</v>
      </c>
    </row>
    <row r="1471" spans="1:1">
      <c r="A1471" t="s">
        <v>2026</v>
      </c>
    </row>
    <row r="1472" spans="1:1">
      <c r="A1472" t="s">
        <v>2027</v>
      </c>
    </row>
    <row r="1473" spans="1:1">
      <c r="A1473" t="s">
        <v>70</v>
      </c>
    </row>
    <row r="1474" spans="1:1">
      <c r="A1474" t="s">
        <v>71</v>
      </c>
    </row>
    <row r="1475" spans="1:1">
      <c r="A1475" t="s">
        <v>2028</v>
      </c>
    </row>
    <row r="1476" spans="1:1">
      <c r="A1476" t="s">
        <v>801</v>
      </c>
    </row>
    <row r="1477" spans="1:1">
      <c r="A1477" t="s">
        <v>8400</v>
      </c>
    </row>
    <row r="1478" spans="1:1">
      <c r="A1478" t="s">
        <v>8401</v>
      </c>
    </row>
    <row r="1479" spans="1:1">
      <c r="A1479" t="s">
        <v>8402</v>
      </c>
    </row>
    <row r="1480" spans="1:1">
      <c r="A1480" t="s">
        <v>8403</v>
      </c>
    </row>
    <row r="1481" spans="1:1">
      <c r="A1481" t="s">
        <v>8404</v>
      </c>
    </row>
    <row r="1482" spans="1:1">
      <c r="A1482" t="s">
        <v>2029</v>
      </c>
    </row>
    <row r="1486" spans="1:1">
      <c r="A1486" t="s">
        <v>1901</v>
      </c>
    </row>
    <row r="1487" spans="1:1">
      <c r="A1487" t="s">
        <v>2030</v>
      </c>
    </row>
    <row r="1488" spans="1:1">
      <c r="A1488" t="s">
        <v>1646</v>
      </c>
    </row>
    <row r="1489" spans="1:1">
      <c r="A1489" t="s">
        <v>1646</v>
      </c>
    </row>
    <row r="1490" spans="1:1">
      <c r="A1490" t="s">
        <v>2031</v>
      </c>
    </row>
    <row r="1491" spans="1:1">
      <c r="A1491" t="s">
        <v>1646</v>
      </c>
    </row>
    <row r="1492" spans="1:1">
      <c r="A1492" t="s">
        <v>1646</v>
      </c>
    </row>
    <row r="1493" spans="1:1">
      <c r="A1493" t="s">
        <v>1646</v>
      </c>
    </row>
    <row r="1494" spans="1:1">
      <c r="A1494" t="s">
        <v>2032</v>
      </c>
    </row>
    <row r="1495" spans="1:1">
      <c r="A1495" t="s">
        <v>1646</v>
      </c>
    </row>
    <row r="1496" spans="1:1">
      <c r="A1496" t="s">
        <v>1646</v>
      </c>
    </row>
    <row r="1497" spans="1:1">
      <c r="A1497" t="s">
        <v>1646</v>
      </c>
    </row>
    <row r="1498" spans="1:1">
      <c r="A1498" t="s">
        <v>2033</v>
      </c>
    </row>
    <row r="1499" spans="1:1">
      <c r="A1499" t="s">
        <v>1646</v>
      </c>
    </row>
    <row r="1500" spans="1:1">
      <c r="A1500" t="s">
        <v>1646</v>
      </c>
    </row>
    <row r="1501" spans="1:1">
      <c r="A1501" t="s">
        <v>1646</v>
      </c>
    </row>
    <row r="1502" spans="1:1">
      <c r="A1502" t="s">
        <v>2034</v>
      </c>
    </row>
    <row r="1503" spans="1:1">
      <c r="A1503" t="s">
        <v>1886</v>
      </c>
    </row>
    <row r="1504" spans="1:1">
      <c r="A1504" t="s">
        <v>1646</v>
      </c>
    </row>
    <row r="1505" spans="1:1">
      <c r="A1505" t="s">
        <v>1887</v>
      </c>
    </row>
    <row r="1506" spans="1:1">
      <c r="A1506" t="s">
        <v>2035</v>
      </c>
    </row>
    <row r="1507" spans="1:1">
      <c r="A1507" t="s">
        <v>1889</v>
      </c>
    </row>
    <row r="1510" spans="1:1">
      <c r="A1510" t="s">
        <v>64</v>
      </c>
    </row>
    <row r="1511" spans="1:1">
      <c r="A1511" t="s">
        <v>2036</v>
      </c>
    </row>
    <row r="1512" spans="1:1">
      <c r="A1512" t="s">
        <v>1509</v>
      </c>
    </row>
    <row r="1513" spans="1:1">
      <c r="A1513" t="s">
        <v>2037</v>
      </c>
    </row>
    <row r="1514" spans="1:1">
      <c r="A1514" t="s">
        <v>2038</v>
      </c>
    </row>
    <row r="1515" spans="1:1">
      <c r="A1515" t="s">
        <v>2039</v>
      </c>
    </row>
    <row r="1516" spans="1:1">
      <c r="A1516" t="s">
        <v>70</v>
      </c>
    </row>
    <row r="1517" spans="1:1">
      <c r="A1517" t="s">
        <v>71</v>
      </c>
    </row>
    <row r="1518" spans="1:1">
      <c r="A1518" t="s">
        <v>2040</v>
      </c>
    </row>
    <row r="1519" spans="1:1">
      <c r="A1519" t="s">
        <v>887</v>
      </c>
    </row>
    <row r="1520" spans="1:1">
      <c r="A1520" t="s">
        <v>8405</v>
      </c>
    </row>
    <row r="1521" spans="1:1">
      <c r="A1521" t="s">
        <v>8406</v>
      </c>
    </row>
    <row r="1522" spans="1:1">
      <c r="A1522" t="s">
        <v>8407</v>
      </c>
    </row>
    <row r="1523" spans="1:1">
      <c r="A1523" t="s">
        <v>8408</v>
      </c>
    </row>
    <row r="1524" spans="1:1">
      <c r="A1524" t="s">
        <v>8409</v>
      </c>
    </row>
    <row r="1525" spans="1:1">
      <c r="A1525" t="s">
        <v>2041</v>
      </c>
    </row>
    <row r="1529" spans="1:1">
      <c r="A1529" t="s">
        <v>2042</v>
      </c>
    </row>
    <row r="1530" spans="1:1">
      <c r="A1530" t="s">
        <v>2043</v>
      </c>
    </row>
    <row r="1531" spans="1:1">
      <c r="A1531" t="s">
        <v>1646</v>
      </c>
    </row>
    <row r="1532" spans="1:1">
      <c r="A1532" t="s">
        <v>2044</v>
      </c>
    </row>
    <row r="1533" spans="1:1">
      <c r="A1533" t="s">
        <v>1646</v>
      </c>
    </row>
    <row r="1534" spans="1:1">
      <c r="A1534" t="s">
        <v>1645</v>
      </c>
    </row>
    <row r="1535" spans="1:1">
      <c r="A1535" t="s">
        <v>2045</v>
      </c>
    </row>
    <row r="1536" spans="1:1">
      <c r="A1536" t="s">
        <v>1646</v>
      </c>
    </row>
    <row r="1537" spans="1:1">
      <c r="A1537" t="s">
        <v>1916</v>
      </c>
    </row>
    <row r="1538" spans="1:1">
      <c r="A1538" t="s">
        <v>2046</v>
      </c>
    </row>
    <row r="1539" spans="1:1">
      <c r="A1539" t="s">
        <v>1646</v>
      </c>
    </row>
    <row r="1540" spans="1:1">
      <c r="A1540" t="s">
        <v>2047</v>
      </c>
    </row>
    <row r="1541" spans="1:1">
      <c r="A1541" t="s">
        <v>1883</v>
      </c>
    </row>
    <row r="1542" spans="1:1">
      <c r="A1542" t="s">
        <v>1646</v>
      </c>
    </row>
    <row r="1543" spans="1:1">
      <c r="A1543" t="s">
        <v>2048</v>
      </c>
    </row>
    <row r="1544" spans="1:1">
      <c r="A1544" t="s">
        <v>1646</v>
      </c>
    </row>
    <row r="1545" spans="1:1">
      <c r="A1545" t="s">
        <v>1646</v>
      </c>
    </row>
    <row r="1546" spans="1:1">
      <c r="A1546" t="s">
        <v>2049</v>
      </c>
    </row>
    <row r="1547" spans="1:1">
      <c r="A1547" t="s">
        <v>1646</v>
      </c>
    </row>
    <row r="1548" spans="1:1">
      <c r="A1548" t="s">
        <v>1887</v>
      </c>
    </row>
    <row r="1549" spans="1:1">
      <c r="A1549" t="s">
        <v>2050</v>
      </c>
    </row>
    <row r="1550" spans="1:1">
      <c r="A1550" t="s">
        <v>1889</v>
      </c>
    </row>
    <row r="1553" spans="1:1">
      <c r="A1553" t="s">
        <v>64</v>
      </c>
    </row>
    <row r="1554" spans="1:1">
      <c r="A1554" t="s">
        <v>2051</v>
      </c>
    </row>
    <row r="1555" spans="1:1">
      <c r="A1555" t="s">
        <v>1509</v>
      </c>
    </row>
    <row r="1556" spans="1:1">
      <c r="A1556" t="s">
        <v>2052</v>
      </c>
    </row>
    <row r="1557" spans="1:1">
      <c r="A1557" t="s">
        <v>2053</v>
      </c>
    </row>
    <row r="1558" spans="1:1">
      <c r="A1558" t="s">
        <v>2054</v>
      </c>
    </row>
    <row r="1559" spans="1:1">
      <c r="A1559" t="s">
        <v>70</v>
      </c>
    </row>
    <row r="1560" spans="1:1">
      <c r="A1560" t="s">
        <v>71</v>
      </c>
    </row>
    <row r="1561" spans="1:1">
      <c r="A1561" t="s">
        <v>2055</v>
      </c>
    </row>
    <row r="1562" spans="1:1">
      <c r="A1562" t="s">
        <v>887</v>
      </c>
    </row>
    <row r="1563" spans="1:1">
      <c r="A1563" t="s">
        <v>8410</v>
      </c>
    </row>
    <row r="1564" spans="1:1">
      <c r="A1564" t="s">
        <v>8411</v>
      </c>
    </row>
    <row r="1565" spans="1:1">
      <c r="A1565" t="s">
        <v>8412</v>
      </c>
    </row>
    <row r="1566" spans="1:1">
      <c r="A1566" t="s">
        <v>8413</v>
      </c>
    </row>
    <row r="1567" spans="1:1">
      <c r="A1567" t="s">
        <v>8414</v>
      </c>
    </row>
    <row r="1568" spans="1:1">
      <c r="A1568" t="s">
        <v>2056</v>
      </c>
    </row>
    <row r="1572" spans="1:1">
      <c r="A1572" t="s">
        <v>2057</v>
      </c>
    </row>
    <row r="1573" spans="1:1">
      <c r="A1573" t="s">
        <v>2058</v>
      </c>
    </row>
    <row r="1574" spans="1:1">
      <c r="A1574" t="s">
        <v>1643</v>
      </c>
    </row>
    <row r="1575" spans="1:1">
      <c r="A1575" t="s">
        <v>2059</v>
      </c>
    </row>
    <row r="1576" spans="1:1">
      <c r="A1576" t="s">
        <v>1646</v>
      </c>
    </row>
    <row r="1577" spans="1:1">
      <c r="A1577" t="s">
        <v>1645</v>
      </c>
    </row>
    <row r="1578" spans="1:1">
      <c r="A1578" t="s">
        <v>2060</v>
      </c>
    </row>
    <row r="1579" spans="1:1">
      <c r="A1579" t="s">
        <v>1646</v>
      </c>
    </row>
    <row r="1580" spans="1:1">
      <c r="A1580" t="s">
        <v>1646</v>
      </c>
    </row>
    <row r="1581" spans="1:1">
      <c r="A1581" t="s">
        <v>2061</v>
      </c>
    </row>
    <row r="1582" spans="1:1">
      <c r="A1582" t="s">
        <v>1646</v>
      </c>
    </row>
    <row r="1583" spans="1:1">
      <c r="A1583" t="s">
        <v>2046</v>
      </c>
    </row>
    <row r="1584" spans="1:1">
      <c r="A1584" t="s">
        <v>1646</v>
      </c>
    </row>
    <row r="1585" spans="1:1">
      <c r="A1585" t="s">
        <v>1883</v>
      </c>
    </row>
    <row r="1586" spans="1:1">
      <c r="A1586" t="s">
        <v>2047</v>
      </c>
    </row>
    <row r="1587" spans="1:1">
      <c r="A1587" t="s">
        <v>1646</v>
      </c>
    </row>
    <row r="1588" spans="1:1">
      <c r="A1588" t="s">
        <v>1646</v>
      </c>
    </row>
    <row r="1589" spans="1:1">
      <c r="A1589" t="s">
        <v>2048</v>
      </c>
    </row>
    <row r="1590" spans="1:1">
      <c r="A1590" t="s">
        <v>1886</v>
      </c>
    </row>
    <row r="1591" spans="1:1">
      <c r="A1591" t="s">
        <v>1887</v>
      </c>
    </row>
    <row r="1592" spans="1:1">
      <c r="A1592" t="s">
        <v>2062</v>
      </c>
    </row>
    <row r="1593" spans="1:1">
      <c r="A1593" t="s">
        <v>1889</v>
      </c>
    </row>
    <row r="1596" spans="1:1">
      <c r="A1596" t="s">
        <v>64</v>
      </c>
    </row>
    <row r="1597" spans="1:1">
      <c r="A1597" t="s">
        <v>2063</v>
      </c>
    </row>
    <row r="1598" spans="1:1">
      <c r="A1598" t="s">
        <v>1509</v>
      </c>
    </row>
    <row r="1599" spans="1:1">
      <c r="A1599" t="s">
        <v>2064</v>
      </c>
    </row>
    <row r="1600" spans="1:1">
      <c r="A1600" t="s">
        <v>2065</v>
      </c>
    </row>
    <row r="1601" spans="1:1">
      <c r="A1601" t="s">
        <v>2066</v>
      </c>
    </row>
    <row r="1602" spans="1:1">
      <c r="A1602" t="s">
        <v>70</v>
      </c>
    </row>
    <row r="1603" spans="1:1">
      <c r="A1603" t="s">
        <v>71</v>
      </c>
    </row>
    <row r="1604" spans="1:1">
      <c r="A1604" t="s">
        <v>2067</v>
      </c>
    </row>
    <row r="1605" spans="1:1">
      <c r="A1605" t="s">
        <v>955</v>
      </c>
    </row>
    <row r="1606" spans="1:1">
      <c r="A1606" t="s">
        <v>8415</v>
      </c>
    </row>
    <row r="1607" spans="1:1">
      <c r="A1607" t="s">
        <v>8416</v>
      </c>
    </row>
    <row r="1608" spans="1:1">
      <c r="A1608" t="s">
        <v>8417</v>
      </c>
    </row>
    <row r="1609" spans="1:1">
      <c r="A1609" t="s">
        <v>8418</v>
      </c>
    </row>
    <row r="1610" spans="1:1">
      <c r="A1610" t="s">
        <v>8419</v>
      </c>
    </row>
    <row r="1611" spans="1:1">
      <c r="A1611" t="s">
        <v>8420</v>
      </c>
    </row>
    <row r="1612" spans="1:1">
      <c r="A1612" t="s">
        <v>8421</v>
      </c>
    </row>
    <row r="1613" spans="1:1">
      <c r="A1613" t="s">
        <v>8422</v>
      </c>
    </row>
    <row r="1614" spans="1:1">
      <c r="A1614" t="s">
        <v>8423</v>
      </c>
    </row>
    <row r="1615" spans="1:1">
      <c r="A1615" t="s">
        <v>8424</v>
      </c>
    </row>
    <row r="1616" spans="1:1">
      <c r="A1616" t="s">
        <v>8425</v>
      </c>
    </row>
    <row r="1617" spans="1:1">
      <c r="A1617" t="s">
        <v>8426</v>
      </c>
    </row>
    <row r="1618" spans="1:1">
      <c r="A1618" t="s">
        <v>8427</v>
      </c>
    </row>
    <row r="1622" spans="1:1">
      <c r="A1622" t="s">
        <v>2050</v>
      </c>
    </row>
    <row r="1623" spans="1:1">
      <c r="A1623" t="s">
        <v>2068</v>
      </c>
    </row>
    <row r="1624" spans="1:1">
      <c r="A1624" t="s">
        <v>2069</v>
      </c>
    </row>
    <row r="1625" spans="1:1">
      <c r="A1625" t="s">
        <v>1646</v>
      </c>
    </row>
    <row r="1626" spans="1:1">
      <c r="A1626" t="s">
        <v>1646</v>
      </c>
    </row>
    <row r="1627" spans="1:1">
      <c r="A1627" t="s">
        <v>2070</v>
      </c>
    </row>
    <row r="1628" spans="1:1">
      <c r="A1628" t="s">
        <v>1646</v>
      </c>
    </row>
    <row r="1629" spans="1:1">
      <c r="A1629" t="s">
        <v>2071</v>
      </c>
    </row>
    <row r="1630" spans="1:1">
      <c r="A1630" t="s">
        <v>2072</v>
      </c>
    </row>
    <row r="1631" spans="1:1">
      <c r="A1631" t="s">
        <v>1916</v>
      </c>
    </row>
    <row r="1632" spans="1:1">
      <c r="A1632" t="s">
        <v>2073</v>
      </c>
    </row>
    <row r="1633" spans="1:1">
      <c r="A1633" t="s">
        <v>1646</v>
      </c>
    </row>
    <row r="1634" spans="1:1">
      <c r="A1634" t="s">
        <v>2074</v>
      </c>
    </row>
    <row r="1635" spans="1:1">
      <c r="A1635" t="s">
        <v>2075</v>
      </c>
    </row>
    <row r="1636" spans="1:1">
      <c r="A1636" t="s">
        <v>1646</v>
      </c>
    </row>
    <row r="1637" spans="1:1">
      <c r="A1637" t="s">
        <v>2076</v>
      </c>
    </row>
    <row r="1638" spans="1:1">
      <c r="A1638" t="s">
        <v>2077</v>
      </c>
    </row>
    <row r="1639" spans="1:1">
      <c r="A1639" t="s">
        <v>2078</v>
      </c>
    </row>
    <row r="1640" spans="1:1">
      <c r="A1640" t="s">
        <v>2079</v>
      </c>
    </row>
    <row r="1641" spans="1:1">
      <c r="A1641" t="s">
        <v>1887</v>
      </c>
    </row>
    <row r="1642" spans="1:1">
      <c r="A1642" t="s">
        <v>2080</v>
      </c>
    </row>
    <row r="1643" spans="1:1">
      <c r="A1643" t="s">
        <v>1889</v>
      </c>
    </row>
    <row r="1646" spans="1:1">
      <c r="A1646" t="s">
        <v>64</v>
      </c>
    </row>
    <row r="1647" spans="1:1">
      <c r="A1647" t="s">
        <v>8428</v>
      </c>
    </row>
    <row r="1648" spans="1:1">
      <c r="A1648" t="s">
        <v>133</v>
      </c>
    </row>
    <row r="1649" spans="1:1">
      <c r="A1649" t="s">
        <v>8429</v>
      </c>
    </row>
    <row r="1650" spans="1:1">
      <c r="A1650" t="s">
        <v>8430</v>
      </c>
    </row>
    <row r="1651" spans="1:1">
      <c r="A1651" t="s">
        <v>8431</v>
      </c>
    </row>
    <row r="1652" spans="1:1">
      <c r="A1652" t="s">
        <v>70</v>
      </c>
    </row>
    <row r="1653" spans="1:1">
      <c r="A1653" t="s">
        <v>71</v>
      </c>
    </row>
    <row r="1654" spans="1:1">
      <c r="A1654" t="s">
        <v>8432</v>
      </c>
    </row>
    <row r="1655" spans="1:1">
      <c r="A1655" t="s">
        <v>955</v>
      </c>
    </row>
    <row r="1656" spans="1:1">
      <c r="A1656" t="s">
        <v>8433</v>
      </c>
    </row>
    <row r="1657" spans="1:1">
      <c r="A1657" t="s">
        <v>8434</v>
      </c>
    </row>
    <row r="1658" spans="1:1">
      <c r="A1658" t="s">
        <v>8435</v>
      </c>
    </row>
    <row r="1659" spans="1:1">
      <c r="A1659" t="s">
        <v>8436</v>
      </c>
    </row>
    <row r="1660" spans="1:1">
      <c r="A1660" t="s">
        <v>8437</v>
      </c>
    </row>
    <row r="1661" spans="1:1">
      <c r="A1661" t="s">
        <v>8438</v>
      </c>
    </row>
    <row r="1662" spans="1:1">
      <c r="A1662" t="s">
        <v>8439</v>
      </c>
    </row>
    <row r="1663" spans="1:1">
      <c r="A1663" t="s">
        <v>8440</v>
      </c>
    </row>
    <row r="1664" spans="1:1">
      <c r="A1664" t="s">
        <v>8441</v>
      </c>
    </row>
    <row r="1665" spans="1:1">
      <c r="A1665" t="s">
        <v>8442</v>
      </c>
    </row>
    <row r="1666" spans="1:1">
      <c r="A1666" t="s">
        <v>8443</v>
      </c>
    </row>
    <row r="1667" spans="1:1">
      <c r="A1667" t="s">
        <v>8444</v>
      </c>
    </row>
    <row r="1668" spans="1:1">
      <c r="A1668" t="s">
        <v>8445</v>
      </c>
    </row>
    <row r="1672" spans="1:1">
      <c r="A1672" t="s">
        <v>2081</v>
      </c>
    </row>
    <row r="1673" spans="1:1">
      <c r="A1673" t="s">
        <v>2082</v>
      </c>
    </row>
    <row r="1674" spans="1:1">
      <c r="A1674" t="s">
        <v>2048</v>
      </c>
    </row>
    <row r="1675" spans="1:1">
      <c r="A1675" t="s">
        <v>1646</v>
      </c>
    </row>
    <row r="1676" spans="1:1">
      <c r="A1676" t="s">
        <v>2083</v>
      </c>
    </row>
    <row r="1677" spans="1:1">
      <c r="A1677" t="s">
        <v>2084</v>
      </c>
    </row>
    <row r="1678" spans="1:1">
      <c r="A1678" t="s">
        <v>2085</v>
      </c>
    </row>
    <row r="1679" spans="1:1">
      <c r="A1679" t="s">
        <v>2086</v>
      </c>
    </row>
    <row r="1680" spans="1:1">
      <c r="A1680" t="s">
        <v>2087</v>
      </c>
    </row>
    <row r="1681" spans="1:1">
      <c r="A1681" t="s">
        <v>2088</v>
      </c>
    </row>
    <row r="1682" spans="1:1">
      <c r="A1682" t="s">
        <v>2089</v>
      </c>
    </row>
    <row r="1683" spans="1:1">
      <c r="A1683" t="s">
        <v>2090</v>
      </c>
    </row>
    <row r="1684" spans="1:1">
      <c r="A1684" t="s">
        <v>1646</v>
      </c>
    </row>
    <row r="1685" spans="1:1">
      <c r="A1685" t="s">
        <v>2091</v>
      </c>
    </row>
    <row r="1686" spans="1:1">
      <c r="A1686" t="s">
        <v>1646</v>
      </c>
    </row>
    <row r="1687" spans="1:1">
      <c r="A1687" t="s">
        <v>2074</v>
      </c>
    </row>
    <row r="1688" spans="1:1">
      <c r="A1688" t="s">
        <v>8446</v>
      </c>
    </row>
    <row r="1689" spans="1:1">
      <c r="A1689" t="s">
        <v>1646</v>
      </c>
    </row>
    <row r="1690" spans="1:1">
      <c r="A1690" t="s">
        <v>2093</v>
      </c>
    </row>
    <row r="1691" spans="1:1">
      <c r="A1691" t="s">
        <v>1900</v>
      </c>
    </row>
    <row r="1692" spans="1:1">
      <c r="A1692" t="s">
        <v>2080</v>
      </c>
    </row>
    <row r="1693" spans="1:1">
      <c r="A1693" t="s">
        <v>1889</v>
      </c>
    </row>
    <row r="1696" spans="1:1">
      <c r="A1696" t="s">
        <v>64</v>
      </c>
    </row>
    <row r="1697" spans="1:1">
      <c r="A1697" t="s">
        <v>8447</v>
      </c>
    </row>
    <row r="1698" spans="1:1">
      <c r="A1698" t="s">
        <v>133</v>
      </c>
    </row>
    <row r="1699" spans="1:1">
      <c r="A1699" t="s">
        <v>8448</v>
      </c>
    </row>
    <row r="1700" spans="1:1">
      <c r="A1700" t="s">
        <v>8449</v>
      </c>
    </row>
    <row r="1701" spans="1:1">
      <c r="A1701" t="s">
        <v>8450</v>
      </c>
    </row>
    <row r="1702" spans="1:1">
      <c r="A1702" t="s">
        <v>70</v>
      </c>
    </row>
    <row r="1703" spans="1:1">
      <c r="A1703" t="s">
        <v>71</v>
      </c>
    </row>
    <row r="1704" spans="1:1">
      <c r="A1704" t="s">
        <v>8451</v>
      </c>
    </row>
    <row r="1705" spans="1:1">
      <c r="A1705" t="s">
        <v>2094</v>
      </c>
    </row>
    <row r="1706" spans="1:1">
      <c r="A1706" t="s">
        <v>2095</v>
      </c>
    </row>
    <row r="1707" spans="1:1">
      <c r="A1707" t="s">
        <v>8452</v>
      </c>
    </row>
    <row r="1708" spans="1:1">
      <c r="A1708" t="s">
        <v>2096</v>
      </c>
    </row>
    <row r="1709" spans="1:1">
      <c r="A1709" t="s">
        <v>2097</v>
      </c>
    </row>
    <row r="1710" spans="1:1">
      <c r="A1710" t="s">
        <v>2098</v>
      </c>
    </row>
    <row r="1711" spans="1:1">
      <c r="A1711" t="s">
        <v>2099</v>
      </c>
    </row>
    <row r="1712" spans="1:1">
      <c r="A1712" t="s">
        <v>2100</v>
      </c>
    </row>
    <row r="1713" spans="1:1">
      <c r="A1713" t="s">
        <v>2101</v>
      </c>
    </row>
    <row r="1714" spans="1:1">
      <c r="A1714" t="s">
        <v>2102</v>
      </c>
    </row>
    <row r="1715" spans="1:1">
      <c r="A1715" t="s">
        <v>2103</v>
      </c>
    </row>
    <row r="1716" spans="1:1">
      <c r="A1716" t="s">
        <v>2104</v>
      </c>
    </row>
    <row r="1717" spans="1:1">
      <c r="A1717" t="s">
        <v>2105</v>
      </c>
    </row>
    <row r="1718" spans="1:1">
      <c r="A1718" t="s">
        <v>2106</v>
      </c>
    </row>
    <row r="1719" spans="1:1">
      <c r="A1719" t="s">
        <v>2107</v>
      </c>
    </row>
    <row r="1720" spans="1:1">
      <c r="A1720" t="s">
        <v>8453</v>
      </c>
    </row>
    <row r="1721" spans="1:1">
      <c r="A1721" t="s">
        <v>2108</v>
      </c>
    </row>
    <row r="1722" spans="1:1">
      <c r="A1722" t="s">
        <v>2109</v>
      </c>
    </row>
    <row r="1723" spans="1:1">
      <c r="A1723" t="s">
        <v>2110</v>
      </c>
    </row>
    <row r="1724" spans="1:1">
      <c r="A1724" t="s">
        <v>2111</v>
      </c>
    </row>
    <row r="1725" spans="1:1">
      <c r="A1725" t="s">
        <v>2112</v>
      </c>
    </row>
    <row r="1726" spans="1:1">
      <c r="A1726" t="s">
        <v>2113</v>
      </c>
    </row>
    <row r="1727" spans="1:1">
      <c r="A1727" t="s">
        <v>2114</v>
      </c>
    </row>
    <row r="1728" spans="1:1">
      <c r="A1728" t="s">
        <v>8454</v>
      </c>
    </row>
    <row r="1729" spans="1:1">
      <c r="A1729" t="s">
        <v>2115</v>
      </c>
    </row>
    <row r="1730" spans="1:1">
      <c r="A1730" t="s">
        <v>2116</v>
      </c>
    </row>
    <row r="1731" spans="1:1">
      <c r="A1731" t="s">
        <v>2117</v>
      </c>
    </row>
    <row r="1732" spans="1:1">
      <c r="A1732" t="s">
        <v>2118</v>
      </c>
    </row>
    <row r="1733" spans="1:1">
      <c r="A1733" t="s">
        <v>2119</v>
      </c>
    </row>
    <row r="1734" spans="1:1">
      <c r="A1734" t="s">
        <v>2120</v>
      </c>
    </row>
    <row r="1735" spans="1:1">
      <c r="A1735" t="s">
        <v>2121</v>
      </c>
    </row>
    <row r="1736" spans="1:1">
      <c r="A1736" t="s">
        <v>8455</v>
      </c>
    </row>
    <row r="1737" spans="1:1">
      <c r="A1737" t="s">
        <v>2122</v>
      </c>
    </row>
    <row r="1738" spans="1:1">
      <c r="A1738" t="s">
        <v>2095</v>
      </c>
    </row>
    <row r="1739" spans="1:1">
      <c r="A1739" t="s">
        <v>2123</v>
      </c>
    </row>
    <row r="1740" spans="1:1">
      <c r="A1740" t="s">
        <v>2124</v>
      </c>
    </row>
    <row r="1741" spans="1:1">
      <c r="A1741" t="s">
        <v>2125</v>
      </c>
    </row>
    <row r="1742" spans="1:1">
      <c r="A1742" t="s">
        <v>2126</v>
      </c>
    </row>
    <row r="1743" spans="1:1">
      <c r="A1743" t="s">
        <v>2127</v>
      </c>
    </row>
    <row r="1744" spans="1:1">
      <c r="A1744" t="s">
        <v>2128</v>
      </c>
    </row>
    <row r="1745" spans="1:1">
      <c r="A1745" t="s">
        <v>2129</v>
      </c>
    </row>
    <row r="1746" spans="1:1">
      <c r="A1746" t="s">
        <v>2130</v>
      </c>
    </row>
    <row r="1747" spans="1:1">
      <c r="A1747" t="s">
        <v>2131</v>
      </c>
    </row>
    <row r="1748" spans="1:1">
      <c r="A1748" t="s">
        <v>2132</v>
      </c>
    </row>
    <row r="1749" spans="1:1">
      <c r="A1749" t="s">
        <v>2133</v>
      </c>
    </row>
    <row r="1750" spans="1:1">
      <c r="A1750" t="s">
        <v>2134</v>
      </c>
    </row>
    <row r="1751" spans="1:1">
      <c r="A1751" t="s">
        <v>2135</v>
      </c>
    </row>
    <row r="1752" spans="1:1">
      <c r="A1752" t="s">
        <v>8456</v>
      </c>
    </row>
    <row r="1753" spans="1:1">
      <c r="A1753" t="s">
        <v>2137</v>
      </c>
    </row>
    <row r="1754" spans="1:1">
      <c r="A1754" t="s">
        <v>2138</v>
      </c>
    </row>
    <row r="1755" spans="1:1">
      <c r="A1755" t="s">
        <v>2139</v>
      </c>
    </row>
    <row r="1756" spans="1:1">
      <c r="A1756" t="s">
        <v>2140</v>
      </c>
    </row>
    <row r="1757" spans="1:1">
      <c r="A1757" t="s">
        <v>2141</v>
      </c>
    </row>
    <row r="1758" spans="1:1">
      <c r="A1758" t="s">
        <v>2142</v>
      </c>
    </row>
    <row r="1759" spans="1:1">
      <c r="A1759" t="s">
        <v>2143</v>
      </c>
    </row>
    <row r="1760" spans="1:1">
      <c r="A1760" t="s">
        <v>8457</v>
      </c>
    </row>
    <row r="1761" spans="1:1">
      <c r="A1761" t="s">
        <v>2144</v>
      </c>
    </row>
    <row r="1762" spans="1:1">
      <c r="A1762" t="s">
        <v>2145</v>
      </c>
    </row>
    <row r="1763" spans="1:1">
      <c r="A1763" t="s">
        <v>2146</v>
      </c>
    </row>
    <row r="1764" spans="1:1">
      <c r="A1764" t="s">
        <v>2147</v>
      </c>
    </row>
    <row r="1765" spans="1:1">
      <c r="A1765" t="s">
        <v>2148</v>
      </c>
    </row>
    <row r="1766" spans="1:1">
      <c r="A1766" t="s">
        <v>2149</v>
      </c>
    </row>
    <row r="1767" spans="1:1">
      <c r="A1767" t="s">
        <v>2150</v>
      </c>
    </row>
    <row r="1768" spans="1:1">
      <c r="A1768" t="s">
        <v>8458</v>
      </c>
    </row>
    <row r="1769" spans="1:1">
      <c r="A1769" t="s">
        <v>8459</v>
      </c>
    </row>
    <row r="1770" spans="1:1">
      <c r="A1770" t="s">
        <v>2151</v>
      </c>
    </row>
    <row r="1771" spans="1:1">
      <c r="A1771" t="s">
        <v>2152</v>
      </c>
    </row>
    <row r="1772" spans="1:1">
      <c r="A1772" t="s">
        <v>8460</v>
      </c>
    </row>
    <row r="1773" spans="1:1">
      <c r="A1773" t="s">
        <v>2154</v>
      </c>
    </row>
    <row r="1774" spans="1:1">
      <c r="A1774" t="s">
        <v>2155</v>
      </c>
    </row>
    <row r="1775" spans="1:1">
      <c r="A1775" t="s">
        <v>8461</v>
      </c>
    </row>
    <row r="1776" spans="1:1">
      <c r="A1776" t="s">
        <v>2157</v>
      </c>
    </row>
    <row r="1777" spans="1:6">
      <c r="A1777" t="s">
        <v>2158</v>
      </c>
    </row>
    <row r="1778" spans="1:6">
      <c r="A1778" t="s">
        <v>2159</v>
      </c>
    </row>
    <row r="1779" spans="1:6">
      <c r="A1779" t="s">
        <v>8462</v>
      </c>
    </row>
    <row r="1781" spans="1:6">
      <c r="A1781" t="s">
        <v>8474</v>
      </c>
      <c r="D1781" t="s">
        <v>8476</v>
      </c>
    </row>
    <row r="1782" spans="1:6">
      <c r="A1782" t="s">
        <v>5959</v>
      </c>
      <c r="B1782" s="10" t="s">
        <v>7144</v>
      </c>
      <c r="C1782" s="10" t="s">
        <v>6391</v>
      </c>
      <c r="D1782" s="10" t="s">
        <v>8475</v>
      </c>
      <c r="E1782" s="10" t="s">
        <v>7145</v>
      </c>
      <c r="F1782" s="10" t="s">
        <v>6391</v>
      </c>
    </row>
    <row r="1783" spans="1:6">
      <c r="A1783" t="s">
        <v>5935</v>
      </c>
      <c r="B1783" s="10">
        <v>-35.512</v>
      </c>
      <c r="C1783" s="10">
        <v>3.089</v>
      </c>
      <c r="D1783" s="10">
        <f t="shared" ref="D1783:D1785" si="0">C1783+25</f>
        <v>28.088999999999999</v>
      </c>
      <c r="E1783" s="10">
        <v>-51.820999999999998</v>
      </c>
      <c r="F1783" s="10">
        <v>2.133</v>
      </c>
    </row>
    <row r="1784" spans="1:6">
      <c r="A1784" t="s">
        <v>6384</v>
      </c>
      <c r="B1784" s="10">
        <v>-63.722999999999999</v>
      </c>
      <c r="C1784" s="10">
        <v>4.931</v>
      </c>
      <c r="D1784" s="10">
        <f t="shared" si="0"/>
        <v>29.931000000000001</v>
      </c>
      <c r="E1784" s="10">
        <v>-72.783000000000001</v>
      </c>
      <c r="F1784" s="10">
        <v>2.4980000000000002</v>
      </c>
    </row>
    <row r="1785" spans="1:6">
      <c r="A1785" t="s">
        <v>6385</v>
      </c>
      <c r="B1785" s="10">
        <v>-85.902000000000001</v>
      </c>
      <c r="C1785" s="10">
        <v>13.742000000000001</v>
      </c>
      <c r="D1785" s="10">
        <f t="shared" si="0"/>
        <v>38.742000000000004</v>
      </c>
      <c r="E1785" s="10">
        <v>-124.30200000000001</v>
      </c>
      <c r="F1785" s="10">
        <v>19.794</v>
      </c>
    </row>
    <row r="1786" spans="1:6">
      <c r="A1786" t="s">
        <v>5939</v>
      </c>
      <c r="B1786" s="10">
        <v>-85.088999999999999</v>
      </c>
      <c r="C1786" s="4">
        <v>0.40699999999999997</v>
      </c>
      <c r="D1786" s="10">
        <f t="shared" ref="D1786:D1791" si="1">C1786+25</f>
        <v>25.407</v>
      </c>
      <c r="E1786" s="10">
        <v>-121.929</v>
      </c>
      <c r="F1786" s="10">
        <v>0.66700000000000004</v>
      </c>
    </row>
    <row r="1787" spans="1:6">
      <c r="A1787" t="s">
        <v>5940</v>
      </c>
      <c r="B1787" s="10">
        <v>-64.369</v>
      </c>
      <c r="C1787" s="10">
        <v>4.3689999999999998</v>
      </c>
      <c r="D1787" s="10">
        <f t="shared" si="1"/>
        <v>29.369</v>
      </c>
      <c r="E1787" s="10">
        <v>-77.307000000000002</v>
      </c>
      <c r="F1787" s="10">
        <v>3.41</v>
      </c>
    </row>
    <row r="1788" spans="1:6">
      <c r="A1788" t="s">
        <v>5938</v>
      </c>
      <c r="B1788" s="10">
        <v>-78.661000000000001</v>
      </c>
      <c r="C1788" s="10">
        <v>10.37</v>
      </c>
      <c r="D1788" s="10">
        <f t="shared" si="1"/>
        <v>35.369999999999997</v>
      </c>
      <c r="E1788" s="10">
        <v>-82.497</v>
      </c>
      <c r="F1788" s="10">
        <v>9.8699999999999992</v>
      </c>
    </row>
    <row r="1789" spans="1:6">
      <c r="A1789" t="s">
        <v>5937</v>
      </c>
      <c r="B1789" s="10">
        <v>-59.814999999999998</v>
      </c>
      <c r="C1789" s="10">
        <v>7.8739999999999997</v>
      </c>
      <c r="D1789" s="10">
        <f t="shared" si="1"/>
        <v>32.874000000000002</v>
      </c>
      <c r="E1789" s="10">
        <v>-80.349999999999994</v>
      </c>
      <c r="F1789" s="10">
        <v>6.65</v>
      </c>
    </row>
    <row r="1790" spans="1:6">
      <c r="A1790" t="s">
        <v>6383</v>
      </c>
      <c r="B1790" s="10">
        <v>-70.448999999999998</v>
      </c>
      <c r="C1790" s="10">
        <v>8.1329999999999991</v>
      </c>
      <c r="D1790" s="10">
        <f t="shared" si="1"/>
        <v>33.132999999999996</v>
      </c>
      <c r="E1790" s="10">
        <v>-21.196000000000002</v>
      </c>
      <c r="F1790" s="10">
        <v>9.8279999999999994</v>
      </c>
    </row>
    <row r="1791" spans="1:6">
      <c r="A1791" t="s">
        <v>5936</v>
      </c>
      <c r="B1791" s="10">
        <v>-44.44</v>
      </c>
      <c r="C1791" s="10">
        <v>2.032</v>
      </c>
      <c r="D1791" s="10">
        <f t="shared" si="1"/>
        <v>27.032</v>
      </c>
      <c r="E1791" s="10">
        <v>-64.48</v>
      </c>
      <c r="F1791" s="4">
        <v>0.438</v>
      </c>
    </row>
    <row r="1793" spans="1:5">
      <c r="A1793" t="s">
        <v>8652</v>
      </c>
    </row>
    <row r="1794" spans="1:5">
      <c r="A1794" t="s">
        <v>5959</v>
      </c>
      <c r="B1794" t="s">
        <v>7144</v>
      </c>
      <c r="C1794" t="s">
        <v>6391</v>
      </c>
      <c r="D1794" t="s">
        <v>7145</v>
      </c>
      <c r="E1794" t="s">
        <v>6391</v>
      </c>
    </row>
    <row r="1795" spans="1:5">
      <c r="A1795" t="s">
        <v>2</v>
      </c>
      <c r="B1795">
        <v>-59.814999999999998</v>
      </c>
      <c r="C1795">
        <v>7.8739999999999997</v>
      </c>
      <c r="D1795">
        <v>-80.349999999999994</v>
      </c>
      <c r="E1795">
        <v>6.65</v>
      </c>
    </row>
    <row r="1796" spans="1:5">
      <c r="A1796" t="s">
        <v>5</v>
      </c>
      <c r="B1796">
        <v>-78.661000000000001</v>
      </c>
      <c r="C1796">
        <v>10.37</v>
      </c>
      <c r="D1796">
        <v>-82.497</v>
      </c>
      <c r="E1796">
        <v>9.8699999999999992</v>
      </c>
    </row>
    <row r="1797" spans="1:5">
      <c r="A1797" t="s">
        <v>8</v>
      </c>
      <c r="B1797">
        <v>-44.44</v>
      </c>
      <c r="C1797">
        <v>2.032</v>
      </c>
      <c r="D1797">
        <v>-64.48</v>
      </c>
      <c r="E1797">
        <v>0.438</v>
      </c>
    </row>
    <row r="1798" spans="1:5">
      <c r="A1798" t="s">
        <v>11</v>
      </c>
      <c r="B1798">
        <v>-64.369</v>
      </c>
      <c r="C1798">
        <v>4.3689999999999998</v>
      </c>
      <c r="D1798">
        <v>-77.307000000000002</v>
      </c>
      <c r="E1798">
        <v>3.41</v>
      </c>
    </row>
    <row r="1799" spans="1:5">
      <c r="A1799" t="s">
        <v>14</v>
      </c>
      <c r="B1799">
        <v>-70.448999999999998</v>
      </c>
      <c r="C1799">
        <v>8.1329999999999991</v>
      </c>
      <c r="D1799">
        <v>-21.196000000000002</v>
      </c>
      <c r="E1799">
        <v>9.8279999999999994</v>
      </c>
    </row>
    <row r="1800" spans="1:5">
      <c r="A1800" t="s">
        <v>17</v>
      </c>
      <c r="B1800">
        <v>-85.088999999999999</v>
      </c>
      <c r="C1800">
        <v>0.40699999999999997</v>
      </c>
      <c r="D1800">
        <v>-121.929</v>
      </c>
      <c r="E1800">
        <v>0.66700000000000004</v>
      </c>
    </row>
    <row r="1801" spans="1:5">
      <c r="A1801" t="s">
        <v>20</v>
      </c>
      <c r="B1801">
        <v>-35.512</v>
      </c>
      <c r="C1801">
        <v>3.089</v>
      </c>
      <c r="D1801">
        <v>-51.820999999999998</v>
      </c>
      <c r="E1801">
        <v>2.133</v>
      </c>
    </row>
    <row r="1802" spans="1:5">
      <c r="A1802" t="s">
        <v>23</v>
      </c>
      <c r="B1802">
        <v>-63.722999999999999</v>
      </c>
      <c r="C1802">
        <v>4.931</v>
      </c>
      <c r="D1802">
        <v>-72.783000000000001</v>
      </c>
      <c r="E1802">
        <v>2.4980000000000002</v>
      </c>
    </row>
    <row r="1803" spans="1:5">
      <c r="A1803" t="s">
        <v>26</v>
      </c>
      <c r="B1803">
        <v>-85.902000000000001</v>
      </c>
      <c r="C1803">
        <v>13.742000000000001</v>
      </c>
      <c r="D1803">
        <v>-124.30200000000001</v>
      </c>
      <c r="E1803">
        <v>19.794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"/>
  <sheetViews>
    <sheetView workbookViewId="0">
      <selection activeCell="D12" sqref="D12"/>
    </sheetView>
  </sheetViews>
  <sheetFormatPr baseColWidth="10" defaultRowHeight="17" x14ac:dyDescent="0"/>
  <cols>
    <col min="1" max="1" width="8.125" customWidth="1"/>
    <col min="2" max="2" width="6.875" customWidth="1"/>
    <col min="3" max="3" width="5.375" customWidth="1"/>
    <col min="4" max="4" width="34.875" customWidth="1"/>
    <col min="5" max="5" width="20.5" customWidth="1"/>
  </cols>
  <sheetData>
    <row r="1" spans="1:28">
      <c r="K1" t="s">
        <v>7385</v>
      </c>
    </row>
    <row r="2" spans="1:28">
      <c r="A2" t="s">
        <v>7365</v>
      </c>
      <c r="B2" t="s">
        <v>7366</v>
      </c>
      <c r="C2" t="s">
        <v>7367</v>
      </c>
      <c r="D2" t="s">
        <v>7368</v>
      </c>
      <c r="E2" t="s">
        <v>7369</v>
      </c>
      <c r="F2" t="s">
        <v>7373</v>
      </c>
      <c r="G2">
        <v>-354.71100000000001</v>
      </c>
      <c r="H2" t="s">
        <v>7374</v>
      </c>
      <c r="I2">
        <v>-354.71899999999999</v>
      </c>
      <c r="J2" t="s">
        <v>7375</v>
      </c>
      <c r="K2">
        <v>-353.428</v>
      </c>
      <c r="L2" t="s">
        <v>7376</v>
      </c>
      <c r="M2">
        <v>-8.0000000000000002E-3</v>
      </c>
      <c r="N2" t="s">
        <v>7377</v>
      </c>
      <c r="O2">
        <v>1.292</v>
      </c>
      <c r="P2" t="s">
        <v>7378</v>
      </c>
      <c r="Q2">
        <v>1.284</v>
      </c>
      <c r="R2" t="s">
        <v>7379</v>
      </c>
      <c r="S2">
        <v>1.292</v>
      </c>
      <c r="T2" t="s">
        <v>7380</v>
      </c>
      <c r="U2" t="s">
        <v>7381</v>
      </c>
      <c r="V2" t="s">
        <v>7382</v>
      </c>
      <c r="W2">
        <v>-354.71100000000001</v>
      </c>
      <c r="X2">
        <v>-354.07299999999998</v>
      </c>
      <c r="Y2">
        <v>-353.428</v>
      </c>
      <c r="Z2">
        <v>-354.27499999999998</v>
      </c>
      <c r="AA2">
        <v>-354.71899999999999</v>
      </c>
    </row>
    <row r="3" spans="1:28">
      <c r="A3" t="s">
        <v>7365</v>
      </c>
      <c r="B3" t="s">
        <v>7366</v>
      </c>
      <c r="C3" t="s">
        <v>7367</v>
      </c>
      <c r="D3" t="s">
        <v>7370</v>
      </c>
      <c r="E3" t="s">
        <v>7369</v>
      </c>
      <c r="F3" t="s">
        <v>7373</v>
      </c>
      <c r="G3">
        <v>-354.71</v>
      </c>
      <c r="H3" t="s">
        <v>7374</v>
      </c>
      <c r="I3">
        <v>-354.71699999999998</v>
      </c>
      <c r="J3" t="s">
        <v>7375</v>
      </c>
      <c r="K3">
        <v>-353.20400000000001</v>
      </c>
      <c r="L3" t="s">
        <v>7376</v>
      </c>
      <c r="M3">
        <v>-8.0000000000000002E-3</v>
      </c>
      <c r="N3" t="s">
        <v>7377</v>
      </c>
      <c r="O3">
        <v>1.5129999999999999</v>
      </c>
      <c r="P3" t="s">
        <v>7378</v>
      </c>
      <c r="Q3">
        <v>1.506</v>
      </c>
      <c r="R3" t="s">
        <v>7379</v>
      </c>
      <c r="S3">
        <v>1.5129999999999999</v>
      </c>
      <c r="T3" t="s">
        <v>7380</v>
      </c>
      <c r="U3" t="s">
        <v>7383</v>
      </c>
      <c r="V3" t="s">
        <v>7382</v>
      </c>
      <c r="W3">
        <v>-354.71</v>
      </c>
      <c r="X3">
        <v>-354.12799999999999</v>
      </c>
      <c r="Y3">
        <v>-353.20400000000001</v>
      </c>
      <c r="Z3" t="s">
        <v>7384</v>
      </c>
      <c r="AA3">
        <v>-354.21800000000002</v>
      </c>
      <c r="AB3">
        <v>-354.71699999999998</v>
      </c>
    </row>
    <row r="4" spans="1:28">
      <c r="A4" t="s">
        <v>7365</v>
      </c>
      <c r="B4" t="s">
        <v>7366</v>
      </c>
      <c r="C4" t="s">
        <v>7367</v>
      </c>
      <c r="D4" t="s">
        <v>7371</v>
      </c>
      <c r="E4" t="s">
        <v>7369</v>
      </c>
      <c r="F4" t="s">
        <v>7373</v>
      </c>
      <c r="G4">
        <v>-354.71100000000001</v>
      </c>
      <c r="H4" t="s">
        <v>7374</v>
      </c>
      <c r="I4">
        <v>-354.71899999999999</v>
      </c>
      <c r="J4" t="s">
        <v>7375</v>
      </c>
      <c r="K4" s="2">
        <v>-353.53199999999998</v>
      </c>
      <c r="L4" t="s">
        <v>7376</v>
      </c>
      <c r="M4">
        <v>-8.0000000000000002E-3</v>
      </c>
      <c r="N4" t="s">
        <v>7377</v>
      </c>
      <c r="O4">
        <v>1.1870000000000001</v>
      </c>
      <c r="P4" t="s">
        <v>7378</v>
      </c>
      <c r="Q4">
        <v>1.179</v>
      </c>
      <c r="R4" t="s">
        <v>7379</v>
      </c>
      <c r="S4">
        <v>1.1870000000000001</v>
      </c>
      <c r="T4" t="s">
        <v>7380</v>
      </c>
      <c r="U4" t="s">
        <v>7381</v>
      </c>
      <c r="V4" t="s">
        <v>7382</v>
      </c>
      <c r="W4">
        <v>-354.71100000000001</v>
      </c>
      <c r="X4">
        <v>-354.154</v>
      </c>
      <c r="Y4">
        <v>-353.53199999999998</v>
      </c>
      <c r="Z4">
        <v>-354.22500000000002</v>
      </c>
      <c r="AA4">
        <v>-354.71899999999999</v>
      </c>
    </row>
    <row r="5" spans="1:28">
      <c r="A5" t="s">
        <v>7365</v>
      </c>
      <c r="B5" t="s">
        <v>7366</v>
      </c>
      <c r="C5" t="s">
        <v>7367</v>
      </c>
      <c r="D5" t="s">
        <v>7368</v>
      </c>
      <c r="E5" t="s">
        <v>7372</v>
      </c>
      <c r="F5" t="s">
        <v>7373</v>
      </c>
      <c r="G5">
        <v>-354.71100000000001</v>
      </c>
      <c r="H5" t="s">
        <v>7374</v>
      </c>
      <c r="I5">
        <v>-354.71199999999999</v>
      </c>
      <c r="J5" t="s">
        <v>7375</v>
      </c>
      <c r="K5">
        <v>-352.78500000000003</v>
      </c>
      <c r="L5" t="s">
        <v>7376</v>
      </c>
      <c r="M5">
        <v>-1E-3</v>
      </c>
      <c r="N5" t="s">
        <v>7377</v>
      </c>
      <c r="O5">
        <v>1.9279999999999999</v>
      </c>
      <c r="P5" t="s">
        <v>7378</v>
      </c>
      <c r="Q5">
        <v>1.927</v>
      </c>
      <c r="R5" t="s">
        <v>7379</v>
      </c>
      <c r="S5">
        <v>1.9279999999999999</v>
      </c>
      <c r="T5" t="s">
        <v>7380</v>
      </c>
      <c r="U5" t="s">
        <v>7381</v>
      </c>
      <c r="V5" t="s">
        <v>7382</v>
      </c>
      <c r="W5">
        <v>-354.71100000000001</v>
      </c>
      <c r="X5">
        <v>-354.13099999999997</v>
      </c>
      <c r="Y5">
        <v>-352.78500000000003</v>
      </c>
      <c r="Z5">
        <v>-354.19099999999997</v>
      </c>
      <c r="AA5">
        <v>-354.71199999999999</v>
      </c>
    </row>
    <row r="6" spans="1:28">
      <c r="A6" t="s">
        <v>7365</v>
      </c>
      <c r="B6" t="s">
        <v>7366</v>
      </c>
      <c r="C6" t="s">
        <v>7367</v>
      </c>
      <c r="D6" t="s">
        <v>7370</v>
      </c>
      <c r="E6" t="s">
        <v>7372</v>
      </c>
      <c r="F6" t="s">
        <v>7373</v>
      </c>
      <c r="G6">
        <v>-354.71</v>
      </c>
      <c r="H6" t="s">
        <v>7374</v>
      </c>
      <c r="I6">
        <v>-354.71199999999999</v>
      </c>
      <c r="J6" t="s">
        <v>7375</v>
      </c>
      <c r="K6" s="2">
        <v>-353.37799999999999</v>
      </c>
      <c r="L6" t="s">
        <v>7376</v>
      </c>
      <c r="M6">
        <v>-3.0000000000000001E-3</v>
      </c>
      <c r="N6" t="s">
        <v>7377</v>
      </c>
      <c r="O6">
        <v>1.335</v>
      </c>
      <c r="P6" t="s">
        <v>7378</v>
      </c>
      <c r="Q6">
        <v>1.3320000000000001</v>
      </c>
      <c r="R6" t="s">
        <v>7379</v>
      </c>
      <c r="S6">
        <v>1.335</v>
      </c>
      <c r="T6" t="s">
        <v>7380</v>
      </c>
      <c r="U6" t="s">
        <v>7381</v>
      </c>
      <c r="V6" t="s">
        <v>7382</v>
      </c>
      <c r="W6">
        <v>-354.71</v>
      </c>
      <c r="X6">
        <v>-354.1</v>
      </c>
      <c r="Y6">
        <v>-353.37799999999999</v>
      </c>
      <c r="Z6">
        <v>-354.22199999999998</v>
      </c>
      <c r="AA6">
        <v>-354.71199999999999</v>
      </c>
    </row>
    <row r="7" spans="1:28">
      <c r="A7" t="s">
        <v>7365</v>
      </c>
      <c r="B7" t="s">
        <v>7366</v>
      </c>
      <c r="C7" t="s">
        <v>7367</v>
      </c>
      <c r="D7" t="s">
        <v>7371</v>
      </c>
      <c r="E7" t="s">
        <v>7372</v>
      </c>
      <c r="F7" t="s">
        <v>7373</v>
      </c>
      <c r="G7">
        <v>-354.71100000000001</v>
      </c>
      <c r="H7" t="s">
        <v>7374</v>
      </c>
      <c r="I7">
        <v>-354.71100000000001</v>
      </c>
      <c r="J7" t="s">
        <v>7375</v>
      </c>
      <c r="K7">
        <v>-353.10199999999998</v>
      </c>
      <c r="L7" t="s">
        <v>7376</v>
      </c>
      <c r="M7">
        <v>-1E-3</v>
      </c>
      <c r="N7" t="s">
        <v>7377</v>
      </c>
      <c r="O7">
        <v>1.61</v>
      </c>
      <c r="P7" t="s">
        <v>7378</v>
      </c>
      <c r="Q7">
        <v>1.609</v>
      </c>
      <c r="R7" t="s">
        <v>7379</v>
      </c>
      <c r="S7">
        <v>1.61</v>
      </c>
      <c r="T7" t="s">
        <v>7380</v>
      </c>
      <c r="U7" t="s">
        <v>7381</v>
      </c>
      <c r="V7" t="s">
        <v>7382</v>
      </c>
      <c r="W7">
        <v>-354.71100000000001</v>
      </c>
      <c r="X7">
        <v>-354.11</v>
      </c>
      <c r="Y7">
        <v>-353.10199999999998</v>
      </c>
      <c r="Z7">
        <v>-354.21899999999999</v>
      </c>
      <c r="AA7">
        <v>-354.71100000000001</v>
      </c>
    </row>
    <row r="9" spans="1:28">
      <c r="D9" t="s">
        <v>7386</v>
      </c>
    </row>
    <row r="10" spans="1:28">
      <c r="D10" t="s">
        <v>7387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7"/>
  <sheetViews>
    <sheetView workbookViewId="0">
      <selection activeCell="I23" sqref="I23"/>
    </sheetView>
  </sheetViews>
  <sheetFormatPr baseColWidth="10" defaultRowHeight="17" x14ac:dyDescent="0"/>
  <sheetData>
    <row r="1" spans="1:1">
      <c r="A1" t="s">
        <v>8468</v>
      </c>
    </row>
    <row r="2" spans="1:1">
      <c r="A2" t="s">
        <v>2152</v>
      </c>
    </row>
    <row r="4" spans="1:1">
      <c r="A4" t="s">
        <v>8460</v>
      </c>
    </row>
    <row r="6" spans="1:1">
      <c r="A6" t="s">
        <v>2154</v>
      </c>
    </row>
    <row r="8" spans="1:1">
      <c r="A8" t="s">
        <v>2155</v>
      </c>
    </row>
    <row r="10" spans="1:1">
      <c r="A10" t="s">
        <v>8461</v>
      </c>
    </row>
    <row r="12" spans="1:1">
      <c r="A12" t="s">
        <v>2157</v>
      </c>
    </row>
    <row r="14" spans="1:1">
      <c r="A14" t="s">
        <v>2158</v>
      </c>
    </row>
    <row r="16" spans="1:1">
      <c r="A16" t="s">
        <v>2159</v>
      </c>
    </row>
    <row r="18" spans="1:1">
      <c r="A18" t="s">
        <v>8462</v>
      </c>
    </row>
    <row r="20" spans="1:1">
      <c r="A20" t="s">
        <v>6004</v>
      </c>
    </row>
    <row r="21" spans="1:1">
      <c r="A21" t="s">
        <v>8469</v>
      </c>
    </row>
    <row r="22" spans="1:1">
      <c r="A22" t="s">
        <v>6005</v>
      </c>
    </row>
    <row r="23" spans="1:1">
      <c r="A23" t="s">
        <v>8470</v>
      </c>
    </row>
    <row r="24" spans="1:1">
      <c r="A24" t="s">
        <v>8471</v>
      </c>
    </row>
    <row r="25" spans="1:1">
      <c r="A25" t="s">
        <v>6006</v>
      </c>
    </row>
    <row r="26" spans="1:1">
      <c r="A26" t="s">
        <v>8472</v>
      </c>
    </row>
    <row r="27" spans="1:1">
      <c r="A27" t="s">
        <v>8473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opLeftCell="A27" workbookViewId="0">
      <selection activeCell="A46" sqref="A46"/>
    </sheetView>
  </sheetViews>
  <sheetFormatPr baseColWidth="10" defaultRowHeight="17" x14ac:dyDescent="0"/>
  <cols>
    <col min="1" max="1" width="17.875" bestFit="1" customWidth="1"/>
  </cols>
  <sheetData>
    <row r="1" spans="1:10">
      <c r="A1" s="1" t="s">
        <v>6908</v>
      </c>
      <c r="B1" t="s">
        <v>5935</v>
      </c>
      <c r="C1" t="s">
        <v>6384</v>
      </c>
      <c r="D1" t="s">
        <v>6385</v>
      </c>
      <c r="E1" t="s">
        <v>5939</v>
      </c>
      <c r="F1" t="s">
        <v>5940</v>
      </c>
      <c r="G1" t="s">
        <v>5938</v>
      </c>
      <c r="H1" t="s">
        <v>5937</v>
      </c>
      <c r="I1" t="s">
        <v>6383</v>
      </c>
      <c r="J1" t="s">
        <v>5936</v>
      </c>
    </row>
    <row r="2" spans="1:10">
      <c r="A2" s="1">
        <v>-2</v>
      </c>
      <c r="B2">
        <v>0.48099999999999998</v>
      </c>
      <c r="C2">
        <v>1.651</v>
      </c>
      <c r="D2">
        <v>1.3049999999999999</v>
      </c>
      <c r="E2">
        <v>1.0649999999999999</v>
      </c>
      <c r="F2">
        <v>0.79700000000000004</v>
      </c>
      <c r="G2">
        <v>0.83799999999999997</v>
      </c>
      <c r="H2">
        <v>0.88200000000000001</v>
      </c>
      <c r="I2">
        <v>0.96199999999999997</v>
      </c>
      <c r="J2">
        <v>0.40500000000000003</v>
      </c>
    </row>
    <row r="3" spans="1:10">
      <c r="A3" s="1">
        <v>-1.8</v>
      </c>
      <c r="E3">
        <v>1.05</v>
      </c>
    </row>
    <row r="4" spans="1:10">
      <c r="A4" s="1">
        <v>-1.6</v>
      </c>
      <c r="E4">
        <v>1.0349999999999999</v>
      </c>
    </row>
    <row r="5" spans="1:10">
      <c r="A5" s="1">
        <v>-1.4</v>
      </c>
      <c r="E5">
        <v>1.0189999999999999</v>
      </c>
    </row>
    <row r="6" spans="1:10">
      <c r="A6" s="1">
        <v>-1.2</v>
      </c>
      <c r="E6">
        <v>0.996</v>
      </c>
    </row>
    <row r="7" spans="1:10">
      <c r="A7" s="1">
        <v>-1</v>
      </c>
      <c r="B7">
        <v>0.46200000000000002</v>
      </c>
      <c r="C7">
        <v>1.611</v>
      </c>
      <c r="D7">
        <v>1.244</v>
      </c>
      <c r="E7">
        <v>0.98599999999999999</v>
      </c>
      <c r="F7">
        <v>0.752</v>
      </c>
      <c r="G7">
        <v>0.69199999999999995</v>
      </c>
      <c r="H7">
        <v>0.84299999999999997</v>
      </c>
      <c r="I7">
        <v>0.83299999999999996</v>
      </c>
      <c r="J7">
        <v>0.37</v>
      </c>
    </row>
    <row r="8" spans="1:10">
      <c r="A8" s="1">
        <v>-0.8</v>
      </c>
      <c r="E8">
        <v>0.96899999999999997</v>
      </c>
    </row>
    <row r="9" spans="1:10">
      <c r="A9" s="1">
        <v>-0.75</v>
      </c>
      <c r="D9">
        <v>1.1930000000000001</v>
      </c>
    </row>
    <row r="10" spans="1:10">
      <c r="A10" s="1">
        <v>-0.6</v>
      </c>
      <c r="E10">
        <v>0.94899999999999995</v>
      </c>
    </row>
    <row r="11" spans="1:10">
      <c r="A11" s="1">
        <v>-0.5</v>
      </c>
      <c r="D11">
        <v>1.149</v>
      </c>
    </row>
    <row r="12" spans="1:10">
      <c r="A12" s="1">
        <v>-0.4</v>
      </c>
      <c r="E12">
        <v>0.93500000000000005</v>
      </c>
    </row>
    <row r="13" spans="1:10">
      <c r="A13" s="1">
        <v>-0.25</v>
      </c>
      <c r="D13">
        <v>1.0880000000000001</v>
      </c>
    </row>
    <row r="14" spans="1:10">
      <c r="A14" s="1">
        <v>-0.2</v>
      </c>
      <c r="E14">
        <v>0.91600000000000004</v>
      </c>
    </row>
    <row r="15" spans="1:10">
      <c r="A15" s="1">
        <v>0</v>
      </c>
      <c r="B15">
        <v>0.42799999999999999</v>
      </c>
      <c r="C15">
        <v>1.5529999999999999</v>
      </c>
      <c r="D15">
        <v>1.179</v>
      </c>
      <c r="E15">
        <v>0.90300000000000002</v>
      </c>
      <c r="F15">
        <v>0.69399999999999995</v>
      </c>
      <c r="G15">
        <v>0.60599999999999998</v>
      </c>
      <c r="H15">
        <v>0.752</v>
      </c>
      <c r="I15">
        <v>0.78900000000000003</v>
      </c>
      <c r="J15">
        <v>0.32800000000000001</v>
      </c>
    </row>
    <row r="16" spans="1:10">
      <c r="A16" s="1">
        <v>0.2</v>
      </c>
      <c r="E16">
        <v>0.88400000000000001</v>
      </c>
    </row>
    <row r="17" spans="1:10">
      <c r="A17" s="1">
        <v>0.25</v>
      </c>
      <c r="D17">
        <v>1.046</v>
      </c>
    </row>
    <row r="18" spans="1:10">
      <c r="A18" s="1">
        <v>0.4</v>
      </c>
      <c r="E18">
        <v>0.86499999999999999</v>
      </c>
    </row>
    <row r="19" spans="1:10">
      <c r="A19" s="1">
        <v>0.5</v>
      </c>
      <c r="D19">
        <v>1.0269999999999999</v>
      </c>
    </row>
    <row r="20" spans="1:10">
      <c r="A20" s="1">
        <v>0.6</v>
      </c>
      <c r="E20">
        <v>0.84899999999999998</v>
      </c>
    </row>
    <row r="21" spans="1:10">
      <c r="A21" s="1">
        <v>0.75</v>
      </c>
      <c r="D21">
        <v>1.0049999999999999</v>
      </c>
    </row>
    <row r="22" spans="1:10">
      <c r="A22" s="1">
        <v>0.8</v>
      </c>
      <c r="E22">
        <v>0.83</v>
      </c>
    </row>
    <row r="23" spans="1:10">
      <c r="A23" s="1">
        <v>1</v>
      </c>
      <c r="B23">
        <v>0.38800000000000001</v>
      </c>
      <c r="C23">
        <v>1.482</v>
      </c>
      <c r="D23">
        <v>1.085</v>
      </c>
      <c r="E23">
        <v>0.81399999999999995</v>
      </c>
      <c r="F23">
        <v>0.622</v>
      </c>
      <c r="G23">
        <v>0.49299999999999999</v>
      </c>
      <c r="H23">
        <v>0.74199999999999999</v>
      </c>
      <c r="I23">
        <v>0.73899999999999999</v>
      </c>
      <c r="J23">
        <v>0.28000000000000003</v>
      </c>
    </row>
    <row r="24" spans="1:10">
      <c r="A24" s="1">
        <v>1.2</v>
      </c>
      <c r="E24">
        <v>0.79500000000000004</v>
      </c>
    </row>
    <row r="25" spans="1:10">
      <c r="A25" s="1">
        <v>1.25</v>
      </c>
      <c r="G25">
        <v>0.54700000000000004</v>
      </c>
    </row>
    <row r="26" spans="1:10">
      <c r="A26" s="1">
        <v>1.4</v>
      </c>
      <c r="E26">
        <v>0.77900000000000003</v>
      </c>
    </row>
    <row r="27" spans="1:10">
      <c r="A27" s="1">
        <v>1.5</v>
      </c>
      <c r="G27">
        <v>0.53800000000000003</v>
      </c>
    </row>
    <row r="28" spans="1:10">
      <c r="A28" s="1">
        <v>1.6</v>
      </c>
      <c r="E28">
        <v>0.76100000000000001</v>
      </c>
    </row>
    <row r="29" spans="1:10">
      <c r="A29" s="1">
        <v>1.75</v>
      </c>
      <c r="G29">
        <v>0.52400000000000002</v>
      </c>
    </row>
    <row r="30" spans="1:10">
      <c r="A30" s="1">
        <v>1.8</v>
      </c>
      <c r="E30">
        <v>0.74399999999999999</v>
      </c>
    </row>
    <row r="31" spans="1:10">
      <c r="A31" s="1">
        <v>2</v>
      </c>
      <c r="B31">
        <v>0.34100000000000003</v>
      </c>
      <c r="C31">
        <v>1.397</v>
      </c>
      <c r="D31">
        <v>0.98599999999999999</v>
      </c>
      <c r="E31">
        <v>0.72599999999999998</v>
      </c>
      <c r="F31">
        <v>0.54</v>
      </c>
      <c r="G31">
        <v>0.502</v>
      </c>
      <c r="H31">
        <v>0.63300000000000001</v>
      </c>
      <c r="I31">
        <v>0.65600000000000003</v>
      </c>
      <c r="J31">
        <v>0.22700000000000001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46</vt:i4>
      </vt:variant>
    </vt:vector>
  </HeadingPairs>
  <TitlesOfParts>
    <vt:vector size="46" baseType="lpstr">
      <vt:lpstr>README</vt:lpstr>
      <vt:lpstr>S3_bulk_supercells_stat_POSCAR</vt:lpstr>
      <vt:lpstr>S3_bulk_supercells_angles</vt:lpstr>
      <vt:lpstr>S3_lattice_fitting</vt:lpstr>
      <vt:lpstr>S3_actual_strains_used</vt:lpstr>
      <vt:lpstr>S4_migration_barriers</vt:lpstr>
      <vt:lpstr>S4_migbarr_v</vt:lpstr>
      <vt:lpstr>Fig_M0_graphical_abstract</vt:lpstr>
      <vt:lpstr>Fig_M1_in_plane_barriers</vt:lpstr>
      <vt:lpstr>Fig_M3_literature_slopes</vt:lpstr>
      <vt:lpstr>Fig_M4_expt_comparison</vt:lpstr>
      <vt:lpstr>S5_GGAU_barrier_comparison</vt:lpstr>
      <vt:lpstr>S6_raw_literature</vt:lpstr>
      <vt:lpstr>S6_literature_barriers_output</vt:lpstr>
      <vt:lpstr>S6_magnetic_moment_fm</vt:lpstr>
      <vt:lpstr>S6_magnetic_moment_afm_compar</vt:lpstr>
      <vt:lpstr>S7_fitting_crossbody</vt:lpstr>
      <vt:lpstr>S7_fitting_facediag</vt:lpstr>
      <vt:lpstr>S7_fitting_inline</vt:lpstr>
      <vt:lpstr>S7_actual_strains_used</vt:lpstr>
      <vt:lpstr>S7_doped_barriers_inline</vt:lpstr>
      <vt:lpstr>S7_doped_barriers_face_diag</vt:lpstr>
      <vt:lpstr>S7_doped_barriers_crossbody</vt:lpstr>
      <vt:lpstr>S7_doped_vs_electronremoval</vt:lpstr>
      <vt:lpstr>S8_eighthops</vt:lpstr>
      <vt:lpstr>S8_center_b_key</vt:lpstr>
      <vt:lpstr>S8_oxygen_key</vt:lpstr>
      <vt:lpstr>S8_full_barriers_output_barrs</vt:lpstr>
      <vt:lpstr>S8_full_barriers_output</vt:lpstr>
      <vt:lpstr>Fig_S8_1_oop_barriers</vt:lpstr>
      <vt:lpstr>Fig_S8_2</vt:lpstr>
      <vt:lpstr>Fig_S8_9_slope_slope</vt:lpstr>
      <vt:lpstr>S3_strains_used_for_poisson_fit</vt:lpstr>
      <vt:lpstr>S12_elastic_model</vt:lpstr>
      <vt:lpstr>Table_S12_1</vt:lpstr>
      <vt:lpstr>Table_S12_2</vt:lpstr>
      <vt:lpstr>S12_epneb_bulkmod_output</vt:lpstr>
      <vt:lpstr>S12d_migration_volumes</vt:lpstr>
      <vt:lpstr>S12_model_slopes</vt:lpstr>
      <vt:lpstr>Fig_M5_slope_slope</vt:lpstr>
      <vt:lpstr>Fig_S12_2</vt:lpstr>
      <vt:lpstr>FIg_S12_3_S12_4_S12_5</vt:lpstr>
      <vt:lpstr>ERR_volume_error_explained</vt:lpstr>
      <vt:lpstr>E1_low_strain_slopes</vt:lpstr>
      <vt:lpstr>E2_low_strain_slopes_fullgrid</vt:lpstr>
      <vt:lpstr>change_log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 Mayeshiba</dc:creator>
  <cp:lastModifiedBy>Tam Mayeshiba</cp:lastModifiedBy>
  <dcterms:created xsi:type="dcterms:W3CDTF">2015-11-05T18:34:20Z</dcterms:created>
  <dcterms:modified xsi:type="dcterms:W3CDTF">2016-03-02T21:29:51Z</dcterms:modified>
</cp:coreProperties>
</file>